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270" windowHeight="8565"/>
  </bookViews>
  <sheets>
    <sheet name="films" sheetId="2" r:id="rId1"/>
    <sheet name="Series" sheetId="4" r:id="rId2"/>
    <sheet name="Music" sheetId="13" r:id="rId3"/>
    <sheet name="Documentaries" sheetId="12" r:id="rId4"/>
    <sheet name="Videos" sheetId="1" r:id="rId5"/>
    <sheet name="Ref" sheetId="8" r:id="rId6"/>
    <sheet name="introduction" sheetId="14" r:id="rId7"/>
  </sheets>
  <externalReferences>
    <externalReference r:id="rId8"/>
  </externalReferences>
  <definedNames>
    <definedName name="_xlnm._FilterDatabase" localSheetId="0" hidden="1">films!$A$1:$Y$1019</definedName>
    <definedName name="_xlnm.Print_Area" localSheetId="0">Series!$A$136:$Q$169</definedName>
    <definedName name="Sky_lookup">Ref!$E$2:$F$506</definedName>
    <definedName name="Ter_lookup">Ref!$A$2:$B$79</definedName>
  </definedNames>
  <calcPr calcId="144525"/>
</workbook>
</file>

<file path=xl/calcChain.xml><?xml version="1.0" encoding="utf-8"?>
<calcChain xmlns="http://schemas.openxmlformats.org/spreadsheetml/2006/main">
  <c r="I996" i="2" l="1"/>
  <c r="J996" i="2"/>
  <c r="O996" i="2"/>
  <c r="P996" i="2"/>
  <c r="P1035" i="2" l="1"/>
  <c r="O1035" i="2"/>
  <c r="J1035" i="2"/>
  <c r="I1035" i="2"/>
  <c r="I1046" i="2"/>
  <c r="I1045" i="2"/>
  <c r="I1044" i="2"/>
  <c r="I1043" i="2"/>
  <c r="I1042" i="2"/>
  <c r="I1032" i="2"/>
  <c r="I1033" i="2"/>
  <c r="O1036" i="2"/>
  <c r="P1046" i="2"/>
  <c r="O1046" i="2"/>
  <c r="J1046" i="2"/>
  <c r="P1045" i="2"/>
  <c r="O1045" i="2"/>
  <c r="J1045" i="2"/>
  <c r="P1044" i="2"/>
  <c r="O1044" i="2"/>
  <c r="J1044" i="2"/>
  <c r="P1043" i="2"/>
  <c r="O1043" i="2"/>
  <c r="J1043" i="2"/>
  <c r="P1042" i="2"/>
  <c r="O1042" i="2"/>
  <c r="J1042" i="2"/>
  <c r="P1032" i="2"/>
  <c r="O1032" i="2"/>
  <c r="J1032" i="2"/>
  <c r="P1033" i="2"/>
  <c r="O1033" i="2"/>
  <c r="J1033" i="2"/>
  <c r="P1028" i="2"/>
  <c r="O1028" i="2"/>
  <c r="J1028" i="2"/>
  <c r="I1028" i="2"/>
  <c r="P1041" i="2"/>
  <c r="O1041" i="2"/>
  <c r="J1041" i="2"/>
  <c r="I1041" i="2"/>
  <c r="P1038" i="2"/>
  <c r="O1038" i="2"/>
  <c r="J1038" i="2"/>
  <c r="I1038" i="2"/>
  <c r="P1039" i="2"/>
  <c r="O1039" i="2"/>
  <c r="J1039" i="2"/>
  <c r="I1039" i="2"/>
  <c r="P1036" i="2"/>
  <c r="J1036" i="2"/>
  <c r="I1036" i="2"/>
  <c r="P1040" i="2"/>
  <c r="O1040" i="2"/>
  <c r="J1040" i="2"/>
  <c r="I1040" i="2"/>
  <c r="P1034" i="2"/>
  <c r="O1034" i="2"/>
  <c r="J1034" i="2"/>
  <c r="I1034" i="2"/>
  <c r="P994" i="2" l="1"/>
  <c r="O994" i="2"/>
  <c r="J994" i="2"/>
  <c r="I994" i="2"/>
  <c r="I1210" i="2"/>
  <c r="P1210" i="2"/>
  <c r="O1210" i="2"/>
  <c r="P1030" i="2"/>
  <c r="O1030" i="2"/>
  <c r="J1030" i="2"/>
  <c r="I1030" i="2"/>
  <c r="P1037" i="2"/>
  <c r="O1037" i="2"/>
  <c r="J1037" i="2"/>
  <c r="I1037" i="2"/>
  <c r="P1031" i="2"/>
  <c r="O1031" i="2"/>
  <c r="J1031" i="2"/>
  <c r="I1031" i="2"/>
  <c r="P1026" i="2"/>
  <c r="O1026" i="2"/>
  <c r="J1026" i="2"/>
  <c r="I1026" i="2"/>
  <c r="I1024" i="2"/>
  <c r="J1025" i="2"/>
  <c r="J993" i="2"/>
  <c r="J991" i="2"/>
  <c r="J992" i="2"/>
  <c r="J990" i="2"/>
  <c r="J989" i="2"/>
  <c r="J1022" i="2"/>
  <c r="J1023" i="2"/>
  <c r="J1024" i="2"/>
  <c r="J988" i="2"/>
  <c r="J1021" i="2"/>
  <c r="J987" i="2"/>
  <c r="J1020" i="2"/>
  <c r="P1025" i="2"/>
  <c r="O1025" i="2"/>
  <c r="I1025" i="2"/>
  <c r="P993" i="2"/>
  <c r="O993" i="2"/>
  <c r="I993" i="2"/>
  <c r="P991" i="2"/>
  <c r="O991" i="2"/>
  <c r="I991" i="2"/>
  <c r="P992" i="2"/>
  <c r="O992" i="2"/>
  <c r="I992" i="2"/>
  <c r="P990" i="2"/>
  <c r="O990" i="2"/>
  <c r="I990" i="2"/>
  <c r="P989" i="2"/>
  <c r="O989" i="2"/>
  <c r="I989" i="2"/>
  <c r="P1022" i="2"/>
  <c r="O1022" i="2"/>
  <c r="I1022" i="2"/>
  <c r="P1023" i="2"/>
  <c r="O1023" i="2"/>
  <c r="I1023" i="2"/>
  <c r="P1024" i="2"/>
  <c r="O1024" i="2"/>
  <c r="P988" i="2"/>
  <c r="O988" i="2"/>
  <c r="I988" i="2"/>
  <c r="P1021" i="2"/>
  <c r="O1021" i="2"/>
  <c r="I1021" i="2"/>
  <c r="P987" i="2"/>
  <c r="O987" i="2"/>
  <c r="I987" i="2"/>
  <c r="P1019" i="2"/>
  <c r="O1019" i="2"/>
  <c r="J1019" i="2"/>
  <c r="I1019" i="2"/>
  <c r="P983" i="2"/>
  <c r="O983" i="2"/>
  <c r="J983" i="2"/>
  <c r="I983" i="2"/>
  <c r="P1017" i="2"/>
  <c r="O1017" i="2"/>
  <c r="J1017" i="2"/>
  <c r="I1017" i="2"/>
  <c r="P970" i="2" l="1"/>
  <c r="O970" i="2"/>
  <c r="J970" i="2"/>
  <c r="I970" i="2"/>
  <c r="P1020" i="2"/>
  <c r="O1020" i="2"/>
  <c r="I1020" i="2"/>
  <c r="P982" i="2"/>
  <c r="O982" i="2"/>
  <c r="J982" i="2"/>
  <c r="I982" i="2"/>
  <c r="P981" i="2"/>
  <c r="O981" i="2"/>
  <c r="J981" i="2"/>
  <c r="I981" i="2"/>
  <c r="P1018" i="2"/>
  <c r="O1018" i="2"/>
  <c r="J1018" i="2"/>
  <c r="I1018" i="2"/>
  <c r="P985" i="2"/>
  <c r="O985" i="2"/>
  <c r="J985" i="2"/>
  <c r="I985" i="2"/>
  <c r="P986" i="2"/>
  <c r="O986" i="2"/>
  <c r="J986" i="2"/>
  <c r="I986" i="2"/>
  <c r="P1007" i="2"/>
  <c r="O1007" i="2"/>
  <c r="J1007" i="2"/>
  <c r="I1007" i="2"/>
  <c r="P999" i="2"/>
  <c r="O999" i="2"/>
  <c r="J999" i="2"/>
  <c r="I999" i="2"/>
  <c r="P966" i="2"/>
  <c r="O966" i="2"/>
  <c r="J966" i="2"/>
  <c r="I964" i="2"/>
  <c r="P961" i="2"/>
  <c r="O961" i="2"/>
  <c r="P1011" i="2"/>
  <c r="O1011" i="2"/>
  <c r="J1011" i="2"/>
  <c r="I1011" i="2"/>
  <c r="P1029" i="2"/>
  <c r="O1029" i="2"/>
  <c r="J1029" i="2"/>
  <c r="I1029" i="2"/>
  <c r="P968" i="2"/>
  <c r="O968" i="2"/>
  <c r="J968" i="2"/>
  <c r="I968" i="2"/>
  <c r="P969" i="2"/>
  <c r="O969" i="2"/>
  <c r="J969" i="2"/>
  <c r="I969" i="2"/>
  <c r="P1006" i="2"/>
  <c r="O1006" i="2"/>
  <c r="J1006" i="2"/>
  <c r="I1006" i="2"/>
  <c r="P971" i="2"/>
  <c r="O971" i="2"/>
  <c r="J971" i="2"/>
  <c r="I971" i="2"/>
  <c r="P1016" i="2"/>
  <c r="O1016" i="2"/>
  <c r="J1016" i="2"/>
  <c r="I1016" i="2"/>
  <c r="P963" i="2"/>
  <c r="O963" i="2"/>
  <c r="J963" i="2"/>
  <c r="I963" i="2"/>
  <c r="P967" i="2"/>
  <c r="O967" i="2"/>
  <c r="J967" i="2"/>
  <c r="I967" i="2"/>
  <c r="J961" i="2"/>
  <c r="P1259" i="2"/>
  <c r="O1259" i="2"/>
  <c r="J1259" i="2"/>
  <c r="I1259" i="2"/>
  <c r="P997" i="2"/>
  <c r="O997" i="2"/>
  <c r="J997" i="2"/>
  <c r="I997" i="2"/>
  <c r="P1014" i="2"/>
  <c r="O1014" i="2"/>
  <c r="J1014" i="2"/>
  <c r="I1014" i="2"/>
  <c r="I1008" i="2"/>
  <c r="J1008" i="2"/>
  <c r="O1008" i="2"/>
  <c r="P1008" i="2"/>
  <c r="P964" i="2"/>
  <c r="O964" i="2"/>
  <c r="J964" i="2"/>
  <c r="P960" i="2"/>
  <c r="O960" i="2"/>
  <c r="J960" i="2"/>
  <c r="I960" i="2"/>
  <c r="P998" i="2"/>
  <c r="O998" i="2"/>
  <c r="J998" i="2"/>
  <c r="I998" i="2"/>
  <c r="P959" i="2"/>
  <c r="O959" i="2"/>
  <c r="J959" i="2"/>
  <c r="I959" i="2"/>
  <c r="P965" i="2"/>
  <c r="O965" i="2"/>
  <c r="J965" i="2"/>
  <c r="I965" i="2"/>
  <c r="P957" i="2"/>
  <c r="O957" i="2"/>
  <c r="J957" i="2"/>
  <c r="I957" i="2"/>
  <c r="P956" i="2"/>
  <c r="O956" i="2"/>
  <c r="J956" i="2"/>
  <c r="I956" i="2"/>
  <c r="I952" i="2"/>
  <c r="I953" i="2"/>
  <c r="J950" i="2"/>
  <c r="P1001" i="2"/>
  <c r="O1001" i="2"/>
  <c r="J1001" i="2"/>
  <c r="I1001" i="2"/>
  <c r="P1009" i="2"/>
  <c r="O1009" i="2"/>
  <c r="J1009" i="2"/>
  <c r="I1009" i="2"/>
  <c r="P958" i="2"/>
  <c r="O958" i="2"/>
  <c r="J958" i="2"/>
  <c r="I958" i="2"/>
  <c r="P955" i="2"/>
  <c r="O955" i="2"/>
  <c r="J955" i="2"/>
  <c r="I955" i="2"/>
  <c r="P1010" i="2"/>
  <c r="O1010" i="2"/>
  <c r="J1010" i="2"/>
  <c r="I1010" i="2"/>
  <c r="P954" i="2"/>
  <c r="O954" i="2"/>
  <c r="J954" i="2"/>
  <c r="I954" i="2"/>
  <c r="P1003" i="2"/>
  <c r="O1003" i="2"/>
  <c r="J1003" i="2"/>
  <c r="I1003" i="2"/>
  <c r="P952" i="2"/>
  <c r="O952" i="2"/>
  <c r="J952" i="2"/>
  <c r="P953" i="2"/>
  <c r="O953" i="2"/>
  <c r="J953" i="2"/>
  <c r="P951" i="2"/>
  <c r="O951" i="2"/>
  <c r="J951" i="2"/>
  <c r="I951" i="2"/>
  <c r="P949" i="2"/>
  <c r="O949" i="2"/>
  <c r="J949" i="2"/>
  <c r="I949" i="2"/>
  <c r="P1012" i="2"/>
  <c r="O1012" i="2"/>
  <c r="J1012" i="2"/>
  <c r="I1012" i="2"/>
  <c r="J947" i="2"/>
  <c r="P947" i="2"/>
  <c r="O947" i="2"/>
  <c r="I947" i="2"/>
  <c r="J791" i="2"/>
  <c r="P791" i="2"/>
  <c r="O791" i="2"/>
  <c r="P946" i="2"/>
  <c r="O946" i="2"/>
  <c r="J946" i="2"/>
  <c r="I946" i="2"/>
  <c r="P945" i="2"/>
  <c r="O945" i="2"/>
  <c r="J945" i="2"/>
  <c r="I945" i="2"/>
  <c r="P1000" i="2"/>
  <c r="O1000" i="2"/>
  <c r="J1000" i="2"/>
  <c r="I1000" i="2"/>
  <c r="P940" i="2"/>
  <c r="O940" i="2"/>
  <c r="J940" i="2"/>
  <c r="I940" i="2"/>
  <c r="P944" i="2"/>
  <c r="O944" i="2"/>
  <c r="J944" i="2"/>
  <c r="I944" i="2"/>
  <c r="P943" i="2"/>
  <c r="O943" i="2"/>
  <c r="J943" i="2"/>
  <c r="I943" i="2"/>
  <c r="I1005" i="2"/>
  <c r="I942" i="2"/>
  <c r="I1013" i="2"/>
  <c r="I941" i="2"/>
  <c r="I1258" i="2"/>
  <c r="I1253" i="2"/>
  <c r="I939" i="2"/>
  <c r="I938" i="2"/>
  <c r="P1005" i="2"/>
  <c r="O1005" i="2"/>
  <c r="J1005" i="2"/>
  <c r="P942" i="2"/>
  <c r="O942" i="2"/>
  <c r="J942" i="2"/>
  <c r="P1013" i="2"/>
  <c r="O1013" i="2"/>
  <c r="J1013" i="2"/>
  <c r="P941" i="2"/>
  <c r="O941" i="2"/>
  <c r="J941" i="2"/>
  <c r="P1258" i="2"/>
  <c r="O1258" i="2"/>
  <c r="J1258" i="2"/>
  <c r="P1253" i="2"/>
  <c r="O1253" i="2"/>
  <c r="J1253" i="2"/>
  <c r="P939" i="2"/>
  <c r="O939" i="2"/>
  <c r="J939" i="2"/>
  <c r="P938" i="2"/>
  <c r="O938" i="2"/>
  <c r="J938" i="2"/>
  <c r="P936" i="2"/>
  <c r="O936" i="2"/>
  <c r="J936" i="2"/>
  <c r="I936" i="2"/>
  <c r="P935" i="2"/>
  <c r="O935" i="2"/>
  <c r="J935" i="2"/>
  <c r="I935" i="2"/>
  <c r="P932" i="2"/>
  <c r="O932" i="2"/>
  <c r="J932" i="2"/>
  <c r="I932" i="2"/>
  <c r="P933" i="2"/>
  <c r="O933" i="2"/>
  <c r="J933" i="2"/>
  <c r="I933" i="2"/>
  <c r="P1257" i="2"/>
  <c r="O1257" i="2"/>
  <c r="J1257" i="2"/>
  <c r="I1257" i="2"/>
  <c r="P545" i="2"/>
  <c r="O545" i="2"/>
  <c r="J545" i="2"/>
  <c r="I545" i="2"/>
  <c r="P631" i="2"/>
  <c r="O631" i="2"/>
  <c r="J631" i="2"/>
  <c r="I631" i="2"/>
  <c r="P538" i="2"/>
  <c r="O538" i="2"/>
  <c r="J538" i="2"/>
  <c r="I538" i="2"/>
  <c r="P491" i="2"/>
  <c r="O491" i="2"/>
  <c r="J491" i="2"/>
  <c r="J937" i="2"/>
  <c r="I937" i="2"/>
  <c r="I1004" i="2"/>
  <c r="I434" i="2"/>
  <c r="I678" i="2"/>
  <c r="J584" i="2"/>
  <c r="I584" i="2"/>
  <c r="P180" i="4"/>
  <c r="O180" i="4"/>
  <c r="J180" i="4"/>
  <c r="I180" i="4"/>
  <c r="P1004" i="2"/>
  <c r="O1004" i="2"/>
  <c r="J1004" i="2"/>
  <c r="P434" i="2"/>
  <c r="O434" i="2"/>
  <c r="J434" i="2"/>
  <c r="P678" i="2"/>
  <c r="O678" i="2"/>
  <c r="J678" i="2"/>
  <c r="P883" i="2"/>
  <c r="O883" i="2"/>
  <c r="J883" i="2"/>
  <c r="I883" i="2"/>
  <c r="P1255" i="2"/>
  <c r="O1255" i="2"/>
  <c r="J1255" i="2"/>
  <c r="I1255" i="2"/>
  <c r="P110" i="2"/>
  <c r="O110" i="2"/>
  <c r="J110" i="2"/>
  <c r="I110" i="2"/>
  <c r="P1256" i="2"/>
  <c r="O1256" i="2"/>
  <c r="J1256" i="2"/>
  <c r="I1256" i="2"/>
  <c r="P770" i="2"/>
  <c r="O770" i="2"/>
  <c r="J770" i="2"/>
  <c r="I770" i="2"/>
  <c r="P150" i="2"/>
  <c r="O150" i="2"/>
  <c r="J150" i="2"/>
  <c r="P75" i="2"/>
  <c r="O75" i="2"/>
  <c r="J75" i="2"/>
  <c r="I75" i="2"/>
  <c r="I753" i="2"/>
  <c r="I928" i="2"/>
  <c r="I930" i="2"/>
  <c r="I927" i="2"/>
  <c r="J930" i="2"/>
  <c r="I922" i="2"/>
  <c r="P844" i="2"/>
  <c r="O844" i="2"/>
  <c r="J844" i="2"/>
  <c r="P753" i="2"/>
  <c r="O753" i="2"/>
  <c r="J753" i="2"/>
  <c r="P1254" i="2"/>
  <c r="O1254" i="2"/>
  <c r="J1254" i="2"/>
  <c r="P928" i="2"/>
  <c r="O928" i="2"/>
  <c r="J928" i="2"/>
  <c r="P922" i="2"/>
  <c r="O922" i="2"/>
  <c r="J922" i="2"/>
  <c r="P59" i="12"/>
  <c r="O59" i="12"/>
  <c r="J59" i="12"/>
  <c r="I59" i="12"/>
  <c r="P58" i="12"/>
  <c r="O58" i="12"/>
  <c r="J58" i="12"/>
  <c r="I58" i="12"/>
  <c r="P57" i="12"/>
  <c r="O57" i="12"/>
  <c r="J57" i="12"/>
  <c r="I57" i="12"/>
  <c r="P56" i="12"/>
  <c r="O56" i="12"/>
  <c r="J56" i="12"/>
  <c r="I56" i="12"/>
  <c r="P55" i="12"/>
  <c r="O55" i="12"/>
  <c r="J55" i="12"/>
  <c r="P54" i="12"/>
  <c r="O54" i="12"/>
  <c r="J54" i="12"/>
  <c r="J53" i="12"/>
  <c r="O53" i="12"/>
  <c r="P53" i="12"/>
  <c r="P52" i="12"/>
  <c r="I52" i="12"/>
  <c r="P51" i="12"/>
  <c r="I51" i="12"/>
  <c r="I1250" i="2"/>
  <c r="J1250" i="2"/>
  <c r="P1250" i="2"/>
  <c r="O926" i="2"/>
  <c r="P926" i="2"/>
  <c r="P521" i="2"/>
  <c r="O521" i="2"/>
  <c r="J521" i="2"/>
  <c r="I521" i="2"/>
  <c r="P142" i="4"/>
  <c r="I142" i="4"/>
  <c r="P143" i="4"/>
  <c r="I143" i="4"/>
  <c r="P127" i="4"/>
  <c r="I127" i="4"/>
  <c r="P43" i="4"/>
  <c r="I43" i="4"/>
  <c r="P42" i="4"/>
  <c r="I42" i="4"/>
  <c r="P134" i="4"/>
  <c r="I134" i="4"/>
  <c r="P30" i="4"/>
  <c r="I30" i="4"/>
  <c r="P182" i="4"/>
  <c r="I182" i="4"/>
  <c r="P33" i="4"/>
  <c r="I33" i="4"/>
  <c r="P181" i="4"/>
  <c r="I181" i="4"/>
  <c r="P29" i="4"/>
  <c r="I29" i="4"/>
  <c r="P141" i="4"/>
  <c r="I141" i="4"/>
  <c r="P137" i="4"/>
  <c r="I137" i="4"/>
  <c r="P26" i="4"/>
  <c r="I26" i="4"/>
  <c r="P3" i="4"/>
  <c r="I3" i="4"/>
  <c r="P2" i="4"/>
  <c r="I2" i="4"/>
  <c r="P100" i="4"/>
  <c r="I100" i="4"/>
  <c r="P193" i="4"/>
  <c r="I193" i="4"/>
  <c r="P190" i="4"/>
  <c r="I190" i="4"/>
  <c r="P189" i="4"/>
  <c r="I189" i="4"/>
  <c r="P192" i="4"/>
  <c r="I192" i="4"/>
  <c r="P101" i="4"/>
  <c r="I101" i="4"/>
  <c r="P161" i="4"/>
  <c r="I161" i="4"/>
  <c r="P160" i="4"/>
  <c r="I160" i="4"/>
  <c r="P159" i="4"/>
  <c r="I159" i="4"/>
  <c r="P158" i="4"/>
  <c r="I158" i="4"/>
  <c r="P157" i="4"/>
  <c r="I157" i="4"/>
  <c r="P50" i="12"/>
  <c r="O50" i="12"/>
  <c r="J50" i="12"/>
  <c r="I50" i="12"/>
  <c r="P49" i="12"/>
  <c r="O49" i="12"/>
  <c r="J49" i="12"/>
  <c r="I49" i="12"/>
  <c r="P48" i="12"/>
  <c r="O48" i="12"/>
  <c r="J48" i="12"/>
  <c r="I48" i="12"/>
  <c r="P47" i="12"/>
  <c r="O47" i="12"/>
  <c r="J47" i="12"/>
  <c r="I47" i="12"/>
  <c r="I179" i="4"/>
  <c r="J179" i="4"/>
  <c r="O179" i="4"/>
  <c r="P179" i="4"/>
  <c r="P46" i="12"/>
  <c r="O46" i="12"/>
  <c r="J46" i="12"/>
  <c r="P45" i="12"/>
  <c r="O45" i="12"/>
  <c r="J45" i="12"/>
  <c r="I45" i="12"/>
  <c r="P44" i="12"/>
  <c r="O44" i="12"/>
  <c r="J44" i="12"/>
  <c r="P43" i="12"/>
  <c r="O43" i="12"/>
  <c r="J43" i="12"/>
  <c r="I43" i="12"/>
  <c r="P42" i="12"/>
  <c r="O42" i="12"/>
  <c r="J42" i="12"/>
  <c r="I42" i="12"/>
  <c r="P41" i="12"/>
  <c r="O41" i="12"/>
  <c r="J41" i="12"/>
  <c r="I41" i="12"/>
  <c r="P40" i="12"/>
  <c r="O40" i="12"/>
  <c r="J40" i="12"/>
  <c r="I40" i="12"/>
  <c r="P39" i="12"/>
  <c r="O39" i="12"/>
  <c r="J39" i="12"/>
  <c r="I39" i="12"/>
  <c r="P38" i="12"/>
  <c r="O38" i="12"/>
  <c r="J38" i="12"/>
  <c r="I38" i="12"/>
  <c r="P37" i="12"/>
  <c r="O37" i="12"/>
  <c r="J37" i="12"/>
  <c r="I37" i="12"/>
  <c r="P21" i="13"/>
  <c r="O21" i="13"/>
  <c r="J21" i="13"/>
  <c r="I21" i="13"/>
  <c r="P19" i="13"/>
  <c r="O19" i="13"/>
  <c r="J19" i="13"/>
  <c r="P36" i="12"/>
  <c r="O36" i="12"/>
  <c r="J36" i="12"/>
  <c r="I36" i="12"/>
  <c r="P35" i="12"/>
  <c r="O35" i="12"/>
  <c r="J35" i="12"/>
  <c r="I35" i="12"/>
  <c r="P34" i="12"/>
  <c r="O34" i="12"/>
  <c r="J34" i="12"/>
  <c r="I34" i="12"/>
  <c r="P20" i="13"/>
  <c r="O20" i="13"/>
  <c r="J20" i="13"/>
  <c r="P16" i="13"/>
  <c r="O16" i="13"/>
  <c r="I16" i="13"/>
  <c r="P33" i="12"/>
  <c r="O33" i="12"/>
  <c r="J33" i="12"/>
  <c r="I33" i="12"/>
  <c r="P32" i="12"/>
  <c r="O32" i="12"/>
  <c r="J32" i="12"/>
  <c r="P15" i="13"/>
  <c r="O15" i="13"/>
  <c r="J15" i="13"/>
  <c r="I15" i="13"/>
  <c r="P31" i="12"/>
  <c r="O31" i="12"/>
  <c r="J31" i="12"/>
  <c r="I31" i="12"/>
  <c r="P29" i="12"/>
  <c r="O29" i="12"/>
  <c r="J29" i="12"/>
  <c r="P197" i="4"/>
  <c r="J197" i="4"/>
  <c r="I197" i="4"/>
  <c r="P196" i="4"/>
  <c r="O196" i="4"/>
  <c r="J196" i="4"/>
  <c r="I196" i="4"/>
  <c r="P195" i="4"/>
  <c r="O195" i="4"/>
  <c r="J195" i="4"/>
  <c r="I195" i="4"/>
  <c r="P194" i="4"/>
  <c r="J194" i="4"/>
  <c r="I194" i="4"/>
  <c r="P191" i="4"/>
  <c r="O191" i="4"/>
  <c r="J191" i="4"/>
  <c r="P178" i="4"/>
  <c r="O178" i="4"/>
  <c r="J178" i="4"/>
  <c r="I178" i="4"/>
  <c r="P177" i="4"/>
  <c r="O177" i="4"/>
  <c r="J177" i="4"/>
  <c r="I177" i="4"/>
  <c r="P176" i="4"/>
  <c r="O176" i="4"/>
  <c r="J176" i="4"/>
  <c r="I176" i="4"/>
  <c r="P175" i="4"/>
  <c r="O175" i="4"/>
  <c r="J175" i="4"/>
  <c r="I175" i="4"/>
  <c r="P174" i="4"/>
  <c r="O174" i="4"/>
  <c r="J174" i="4"/>
  <c r="I174" i="4"/>
  <c r="P173" i="4"/>
  <c r="O173" i="4"/>
  <c r="J173" i="4"/>
  <c r="I173" i="4"/>
  <c r="P172" i="4"/>
  <c r="O172" i="4"/>
  <c r="J172" i="4"/>
  <c r="I172" i="4"/>
  <c r="P171" i="4"/>
  <c r="O171" i="4"/>
  <c r="J171" i="4"/>
  <c r="P170" i="4"/>
  <c r="O170" i="4"/>
  <c r="J170" i="4"/>
  <c r="P169" i="4"/>
  <c r="O169" i="4"/>
  <c r="J169" i="4"/>
  <c r="P168" i="4"/>
  <c r="O168" i="4"/>
  <c r="J168" i="4"/>
  <c r="P167" i="4"/>
  <c r="O167" i="4"/>
  <c r="J167" i="4"/>
  <c r="P166" i="4"/>
  <c r="O166" i="4"/>
  <c r="J166" i="4"/>
  <c r="I166" i="4"/>
  <c r="P165" i="4"/>
  <c r="O165" i="4"/>
  <c r="J165" i="4"/>
  <c r="I165" i="4"/>
  <c r="P164" i="4"/>
  <c r="O164" i="4"/>
  <c r="J164" i="4"/>
  <c r="P163" i="4"/>
  <c r="O163" i="4"/>
  <c r="J163" i="4"/>
  <c r="P162" i="4"/>
  <c r="O162" i="4"/>
  <c r="J162" i="4"/>
  <c r="I162" i="4"/>
  <c r="P140" i="4"/>
  <c r="O140" i="4"/>
  <c r="J140" i="4"/>
  <c r="I140" i="4"/>
  <c r="P139" i="4"/>
  <c r="O139" i="4"/>
  <c r="J139" i="4"/>
  <c r="I139" i="4"/>
  <c r="P138" i="4"/>
  <c r="O138" i="4"/>
  <c r="J138" i="4"/>
  <c r="I138" i="4"/>
  <c r="P135" i="4"/>
  <c r="O135" i="4"/>
  <c r="J135" i="4"/>
  <c r="I135" i="4"/>
  <c r="P133" i="4"/>
  <c r="O133" i="4"/>
  <c r="J133" i="4"/>
  <c r="I133" i="4"/>
  <c r="P129" i="4"/>
  <c r="O129" i="4"/>
  <c r="J129" i="4"/>
  <c r="P128" i="4"/>
  <c r="O128" i="4"/>
  <c r="J128" i="4"/>
  <c r="P125" i="4"/>
  <c r="O125" i="4"/>
  <c r="J125" i="4"/>
  <c r="I125" i="4"/>
  <c r="P124" i="4"/>
  <c r="O124" i="4"/>
  <c r="J124" i="4"/>
  <c r="I124" i="4"/>
  <c r="P96" i="4"/>
  <c r="O96" i="4"/>
  <c r="J96" i="4"/>
  <c r="P95" i="4"/>
  <c r="O95" i="4"/>
  <c r="J95" i="4"/>
  <c r="P94" i="4"/>
  <c r="O94" i="4"/>
  <c r="J94" i="4"/>
  <c r="I94" i="4"/>
  <c r="P93" i="4"/>
  <c r="O93" i="4"/>
  <c r="J93" i="4"/>
  <c r="I93" i="4"/>
  <c r="P92" i="4"/>
  <c r="O92" i="4"/>
  <c r="J92" i="4"/>
  <c r="I92" i="4"/>
  <c r="P91" i="4"/>
  <c r="O91" i="4"/>
  <c r="J91" i="4"/>
  <c r="I91" i="4"/>
  <c r="P90" i="4"/>
  <c r="O90" i="4"/>
  <c r="J90" i="4"/>
  <c r="P84" i="4"/>
  <c r="O84" i="4"/>
  <c r="J84" i="4"/>
  <c r="I84" i="4"/>
  <c r="P83" i="4"/>
  <c r="O83" i="4"/>
  <c r="J83" i="4"/>
  <c r="I83" i="4"/>
  <c r="P82" i="4"/>
  <c r="O82" i="4"/>
  <c r="J82" i="4"/>
  <c r="I82" i="4"/>
  <c r="P81" i="4"/>
  <c r="O81" i="4"/>
  <c r="J81" i="4"/>
  <c r="I81" i="4"/>
  <c r="P80" i="4"/>
  <c r="O80" i="4"/>
  <c r="J80" i="4"/>
  <c r="P79" i="4"/>
  <c r="O79" i="4"/>
  <c r="J79" i="4"/>
  <c r="I79" i="4"/>
  <c r="P78" i="4"/>
  <c r="O78" i="4"/>
  <c r="J78" i="4"/>
  <c r="P61" i="4"/>
  <c r="O61" i="4"/>
  <c r="J61" i="4"/>
  <c r="P60" i="4"/>
  <c r="O60" i="4"/>
  <c r="J60" i="4"/>
  <c r="P59" i="4"/>
  <c r="O59" i="4"/>
  <c r="J59" i="4"/>
  <c r="P58" i="4"/>
  <c r="O58" i="4"/>
  <c r="J58" i="4"/>
  <c r="P56" i="4"/>
  <c r="O56" i="4"/>
  <c r="J56" i="4"/>
  <c r="P55" i="4"/>
  <c r="O55" i="4"/>
  <c r="J55" i="4"/>
  <c r="P62" i="4"/>
  <c r="O62" i="4"/>
  <c r="J62" i="4"/>
  <c r="P54" i="4"/>
  <c r="O54" i="4"/>
  <c r="J54" i="4"/>
  <c r="P57" i="4"/>
  <c r="O57" i="4"/>
  <c r="J57" i="4"/>
  <c r="P41" i="4"/>
  <c r="O41" i="4"/>
  <c r="J41" i="4"/>
  <c r="I41" i="4"/>
  <c r="P40" i="4"/>
  <c r="O40" i="4"/>
  <c r="J40" i="4"/>
  <c r="P39" i="4"/>
  <c r="O39" i="4"/>
  <c r="J39" i="4"/>
  <c r="I39" i="4"/>
  <c r="P38" i="4"/>
  <c r="O38" i="4"/>
  <c r="J38" i="4"/>
  <c r="I38" i="4"/>
  <c r="P37" i="4"/>
  <c r="O37" i="4"/>
  <c r="J37" i="4"/>
  <c r="I37" i="4"/>
  <c r="P36" i="4"/>
  <c r="O36" i="4"/>
  <c r="J36" i="4"/>
  <c r="I36" i="4"/>
  <c r="P35" i="4"/>
  <c r="O35" i="4"/>
  <c r="J35" i="4"/>
  <c r="P34" i="4"/>
  <c r="O34" i="4"/>
  <c r="J34" i="4"/>
  <c r="P27" i="4"/>
  <c r="O27" i="4"/>
  <c r="I27" i="4"/>
  <c r="P22" i="4"/>
  <c r="O22" i="4"/>
  <c r="J22" i="4"/>
  <c r="I22" i="4"/>
  <c r="P21" i="4"/>
  <c r="O21" i="4"/>
  <c r="J21" i="4"/>
  <c r="I21" i="4"/>
  <c r="P20" i="4"/>
  <c r="O20" i="4"/>
  <c r="J20" i="4"/>
  <c r="I20" i="4"/>
  <c r="P19" i="4"/>
  <c r="O19" i="4"/>
  <c r="J19" i="4"/>
  <c r="I19" i="4"/>
  <c r="P18" i="4"/>
  <c r="O18" i="4"/>
  <c r="J18" i="4"/>
  <c r="I18" i="4"/>
  <c r="P17" i="4"/>
  <c r="O17" i="4"/>
  <c r="J17" i="4"/>
  <c r="I17" i="4"/>
  <c r="P16" i="4"/>
  <c r="O16" i="4"/>
  <c r="J16" i="4"/>
  <c r="I16" i="4"/>
  <c r="P15" i="4"/>
  <c r="O15" i="4"/>
  <c r="J15" i="4"/>
  <c r="I15" i="4"/>
  <c r="P14" i="4"/>
  <c r="O14" i="4"/>
  <c r="J14" i="4"/>
  <c r="I14" i="4"/>
  <c r="P13" i="4"/>
  <c r="O13" i="4"/>
  <c r="J13" i="4"/>
  <c r="I13" i="4"/>
  <c r="P12" i="4"/>
  <c r="O12" i="4"/>
  <c r="J12" i="4"/>
  <c r="P11" i="4"/>
  <c r="O11" i="4"/>
  <c r="J11" i="4"/>
  <c r="P10" i="4"/>
  <c r="O10" i="4"/>
  <c r="J10" i="4"/>
  <c r="P9" i="4"/>
  <c r="O9" i="4"/>
  <c r="J9" i="4"/>
  <c r="P8" i="4"/>
  <c r="O8" i="4"/>
  <c r="J8" i="4"/>
  <c r="I8" i="4"/>
  <c r="P30" i="12"/>
  <c r="O30" i="12"/>
  <c r="J30" i="12"/>
  <c r="I30" i="12"/>
  <c r="P28" i="12"/>
  <c r="O28" i="12"/>
  <c r="J28" i="12"/>
  <c r="I28" i="12"/>
  <c r="I929" i="2"/>
  <c r="I921" i="2"/>
  <c r="I1015" i="2"/>
  <c r="P1015" i="2"/>
  <c r="O1015" i="2"/>
  <c r="J1015" i="2"/>
  <c r="I1252" i="2"/>
  <c r="I923" i="2"/>
  <c r="I920" i="2"/>
  <c r="J926" i="2"/>
  <c r="J925" i="2"/>
  <c r="P929" i="2"/>
  <c r="O929" i="2"/>
  <c r="J929" i="2"/>
  <c r="P921" i="2"/>
  <c r="O921" i="2"/>
  <c r="J921" i="2"/>
  <c r="P1252" i="2"/>
  <c r="O1252" i="2"/>
  <c r="J1252" i="2"/>
  <c r="P923" i="2"/>
  <c r="O923" i="2"/>
  <c r="J923" i="2"/>
  <c r="P920" i="2"/>
  <c r="O920" i="2"/>
  <c r="J920" i="2"/>
  <c r="P1002" i="2"/>
  <c r="O1002" i="2"/>
  <c r="J1002" i="2"/>
  <c r="I1002" i="2"/>
  <c r="P924" i="2"/>
  <c r="O924" i="2"/>
  <c r="J924" i="2"/>
  <c r="I924" i="2"/>
  <c r="I917" i="2"/>
  <c r="J917" i="2"/>
  <c r="P1251" i="2"/>
  <c r="O1251" i="2"/>
  <c r="J1251" i="2"/>
  <c r="I1251" i="2"/>
  <c r="P916" i="2"/>
  <c r="O916" i="2"/>
  <c r="J916" i="2"/>
  <c r="I916" i="2"/>
  <c r="P919" i="2"/>
  <c r="O919" i="2"/>
  <c r="J919" i="2"/>
  <c r="I919" i="2"/>
  <c r="I913" i="2"/>
  <c r="P913" i="2"/>
  <c r="O913" i="2"/>
  <c r="J913" i="2"/>
  <c r="P908" i="2"/>
  <c r="O908" i="2"/>
  <c r="J908" i="2"/>
  <c r="I908" i="2"/>
  <c r="P912" i="2"/>
  <c r="O912" i="2"/>
  <c r="J912" i="2"/>
  <c r="I912" i="2"/>
  <c r="P910" i="2"/>
  <c r="O910" i="2"/>
  <c r="J910" i="2"/>
  <c r="I910" i="2"/>
  <c r="I909" i="2"/>
  <c r="I911" i="2"/>
  <c r="P901" i="2"/>
  <c r="O901" i="2"/>
  <c r="J901" i="2"/>
  <c r="I901" i="2"/>
  <c r="I907" i="2"/>
  <c r="I905" i="2"/>
  <c r="I906" i="2"/>
  <c r="I1245" i="2"/>
  <c r="I904" i="2"/>
  <c r="I931" i="2"/>
  <c r="P909" i="2"/>
  <c r="O909" i="2"/>
  <c r="J909" i="2"/>
  <c r="P911" i="2"/>
  <c r="O911" i="2"/>
  <c r="J911" i="2"/>
  <c r="P907" i="2"/>
  <c r="O907" i="2"/>
  <c r="J907" i="2"/>
  <c r="P905" i="2"/>
  <c r="O905" i="2"/>
  <c r="J905" i="2"/>
  <c r="P906" i="2"/>
  <c r="O906" i="2"/>
  <c r="J906" i="2"/>
  <c r="P1245" i="2"/>
  <c r="O1245" i="2"/>
  <c r="J1245" i="2"/>
  <c r="P904" i="2"/>
  <c r="O904" i="2"/>
  <c r="J904" i="2"/>
  <c r="P931" i="2"/>
  <c r="O931" i="2"/>
  <c r="J931" i="2"/>
  <c r="P903" i="2"/>
  <c r="O903" i="2"/>
  <c r="J903" i="2"/>
  <c r="I903" i="2"/>
  <c r="P902" i="2"/>
  <c r="O902" i="2"/>
  <c r="J902" i="2"/>
  <c r="I902" i="2"/>
  <c r="J898" i="2"/>
  <c r="P1246" i="2"/>
  <c r="O1246" i="2"/>
  <c r="J1246" i="2"/>
  <c r="I1246" i="2"/>
  <c r="P900" i="2"/>
  <c r="O900" i="2"/>
  <c r="J900" i="2"/>
  <c r="I900" i="2"/>
  <c r="P899" i="2"/>
  <c r="O899" i="2"/>
  <c r="J899" i="2"/>
  <c r="I899" i="2"/>
  <c r="P897" i="2"/>
  <c r="O897" i="2"/>
  <c r="J897" i="2"/>
  <c r="I897" i="2"/>
  <c r="P896" i="2"/>
  <c r="O896" i="2"/>
  <c r="J896" i="2"/>
  <c r="I896" i="2"/>
  <c r="P914" i="2"/>
  <c r="O914" i="2"/>
  <c r="J914" i="2"/>
  <c r="I914" i="2"/>
  <c r="P895" i="2"/>
  <c r="O895" i="2"/>
  <c r="J895" i="2"/>
  <c r="I895" i="2"/>
  <c r="P894" i="2"/>
  <c r="O894" i="2"/>
  <c r="J894" i="2"/>
  <c r="I894" i="2"/>
  <c r="J1243" i="2"/>
  <c r="P1243" i="2"/>
  <c r="O1243" i="2"/>
  <c r="P1241" i="2"/>
  <c r="O1241" i="2"/>
  <c r="P1242" i="2"/>
  <c r="O1242" i="2"/>
  <c r="P893" i="2"/>
  <c r="O893" i="2"/>
  <c r="P892" i="2"/>
  <c r="O892" i="2"/>
  <c r="J1241" i="2"/>
  <c r="J1242" i="2"/>
  <c r="J893" i="2"/>
  <c r="J892" i="2"/>
  <c r="I870" i="2"/>
  <c r="J870" i="2"/>
  <c r="O870" i="2"/>
  <c r="P870" i="2"/>
  <c r="J889" i="2"/>
  <c r="I889" i="2"/>
  <c r="J890" i="2"/>
  <c r="I890" i="2"/>
  <c r="J887" i="2"/>
  <c r="I887" i="2"/>
  <c r="J888" i="2"/>
  <c r="I888" i="2"/>
  <c r="J867" i="2"/>
  <c r="I867" i="2"/>
  <c r="P889" i="2"/>
  <c r="O889" i="2"/>
  <c r="P890" i="2"/>
  <c r="O890" i="2"/>
  <c r="P887" i="2"/>
  <c r="O887" i="2"/>
  <c r="P888" i="2"/>
  <c r="O888" i="2"/>
  <c r="P867" i="2"/>
  <c r="O867" i="2"/>
  <c r="P864" i="2"/>
  <c r="O864" i="2"/>
  <c r="J866" i="2"/>
  <c r="P866" i="2"/>
  <c r="O866" i="2"/>
  <c r="I866" i="2"/>
  <c r="J864" i="2"/>
  <c r="J861" i="2"/>
  <c r="J862" i="2"/>
  <c r="J885" i="2"/>
  <c r="P865" i="2"/>
  <c r="O865" i="2"/>
  <c r="J865" i="2"/>
  <c r="I865" i="2"/>
  <c r="P863" i="2"/>
  <c r="O863" i="2"/>
  <c r="J863" i="2"/>
  <c r="I863" i="2"/>
  <c r="P861" i="2"/>
  <c r="O861" i="2"/>
  <c r="I861" i="2"/>
  <c r="P862" i="2"/>
  <c r="O862" i="2"/>
  <c r="I862" i="2"/>
  <c r="I885" i="2"/>
  <c r="I860" i="2"/>
  <c r="I886" i="2"/>
  <c r="I1235" i="2"/>
  <c r="P885" i="2"/>
  <c r="O885" i="2"/>
  <c r="P860" i="2"/>
  <c r="O860" i="2"/>
  <c r="J860" i="2"/>
  <c r="P886" i="2"/>
  <c r="O886" i="2"/>
  <c r="J886" i="2"/>
  <c r="P1235" i="2"/>
  <c r="O1235" i="2"/>
  <c r="J1235" i="2"/>
  <c r="P859" i="2"/>
  <c r="P858" i="2"/>
  <c r="P856" i="2"/>
  <c r="P853" i="2"/>
  <c r="I856" i="2"/>
  <c r="J858" i="2"/>
  <c r="I859" i="2"/>
  <c r="I854" i="2"/>
  <c r="J853" i="2"/>
  <c r="O856" i="2"/>
  <c r="J856" i="2"/>
  <c r="O859" i="2"/>
  <c r="J859" i="2"/>
  <c r="P854" i="2"/>
  <c r="O854" i="2"/>
  <c r="J854" i="2"/>
  <c r="P851" i="2"/>
  <c r="O851" i="2"/>
  <c r="J851" i="2"/>
  <c r="I851" i="2"/>
  <c r="P850" i="2"/>
  <c r="O850" i="2"/>
  <c r="J850" i="2"/>
  <c r="I850" i="2"/>
  <c r="P849" i="2"/>
  <c r="O849" i="2"/>
  <c r="J849" i="2"/>
  <c r="I849" i="2"/>
  <c r="I848" i="2"/>
  <c r="P848" i="2"/>
  <c r="O848" i="2"/>
  <c r="J848" i="2"/>
  <c r="P847" i="2"/>
  <c r="O847" i="2"/>
  <c r="J847" i="2"/>
  <c r="I847" i="2"/>
  <c r="P299" i="2"/>
  <c r="O299" i="2"/>
  <c r="J299" i="2"/>
  <c r="I299" i="2"/>
  <c r="P857" i="2"/>
  <c r="O857" i="2"/>
  <c r="J857" i="2"/>
  <c r="I857" i="2"/>
  <c r="P855" i="2"/>
  <c r="O855" i="2"/>
  <c r="J855" i="2"/>
  <c r="I855" i="2"/>
  <c r="P1232" i="2"/>
  <c r="O1232" i="2"/>
  <c r="J1232" i="2"/>
  <c r="I1232" i="2"/>
  <c r="P845" i="2"/>
  <c r="O845" i="2"/>
  <c r="J845" i="2"/>
  <c r="I845" i="2"/>
  <c r="J841" i="2"/>
  <c r="J1231" i="2"/>
  <c r="J843" i="2"/>
  <c r="J826" i="2"/>
  <c r="J842" i="2"/>
  <c r="J846" i="2"/>
  <c r="I1231" i="2"/>
  <c r="I843" i="2"/>
  <c r="I826" i="2"/>
  <c r="I842" i="2"/>
  <c r="P1231" i="2"/>
  <c r="O1231" i="2"/>
  <c r="P843" i="2"/>
  <c r="O843" i="2"/>
  <c r="P826" i="2"/>
  <c r="O826" i="2"/>
  <c r="P842" i="2"/>
  <c r="O842" i="2"/>
  <c r="P846" i="2"/>
  <c r="O846" i="2"/>
  <c r="I846" i="2"/>
  <c r="P839" i="2"/>
  <c r="O839" i="2"/>
  <c r="P840" i="2"/>
  <c r="O840" i="2"/>
  <c r="P1238" i="2"/>
  <c r="O1238" i="2"/>
  <c r="P827" i="2"/>
  <c r="O827" i="2"/>
  <c r="J839" i="2"/>
  <c r="I839" i="2"/>
  <c r="J840" i="2"/>
  <c r="I840" i="2"/>
  <c r="J1238" i="2"/>
  <c r="I1238" i="2"/>
  <c r="J827" i="2"/>
  <c r="I827" i="2"/>
  <c r="I1224" i="2"/>
  <c r="O1224" i="2"/>
  <c r="P1224" i="2"/>
  <c r="J837" i="2"/>
  <c r="J1249" i="2"/>
  <c r="I1249" i="2"/>
  <c r="J834" i="2"/>
  <c r="P837" i="2"/>
  <c r="O837" i="2"/>
  <c r="P834" i="2"/>
  <c r="O834" i="2"/>
  <c r="P835" i="2"/>
  <c r="O835" i="2"/>
  <c r="P836" i="2"/>
  <c r="O836" i="2"/>
  <c r="I837" i="2"/>
  <c r="I834" i="2"/>
  <c r="J835" i="2"/>
  <c r="I835" i="2"/>
  <c r="J836" i="2"/>
  <c r="I836" i="2"/>
  <c r="J1228" i="2"/>
  <c r="J831" i="2"/>
  <c r="I831" i="2"/>
  <c r="J838" i="2"/>
  <c r="I838" i="2"/>
  <c r="J832" i="2"/>
  <c r="I832" i="2"/>
  <c r="J868" i="2"/>
  <c r="I868" i="2"/>
  <c r="J833" i="2"/>
  <c r="I833" i="2"/>
  <c r="J829" i="2"/>
  <c r="I829" i="2"/>
  <c r="P831" i="2"/>
  <c r="O831" i="2"/>
  <c r="P838" i="2"/>
  <c r="O838" i="2"/>
  <c r="P832" i="2"/>
  <c r="O832" i="2"/>
  <c r="P868" i="2"/>
  <c r="O868" i="2"/>
  <c r="P833" i="2"/>
  <c r="O833" i="2"/>
  <c r="P829" i="2"/>
  <c r="O829" i="2"/>
  <c r="P1237" i="2"/>
  <c r="O1237" i="2"/>
  <c r="P884" i="2"/>
  <c r="O884" i="2"/>
  <c r="P869" i="2"/>
  <c r="O869" i="2"/>
  <c r="P830" i="2"/>
  <c r="O830" i="2"/>
  <c r="P1227" i="2"/>
  <c r="O1227" i="2"/>
  <c r="P828" i="2"/>
  <c r="O828" i="2"/>
  <c r="P882" i="2"/>
  <c r="O882" i="2"/>
  <c r="P881" i="2"/>
  <c r="O881" i="2"/>
  <c r="J1237" i="2"/>
  <c r="I1237" i="2"/>
  <c r="J830" i="2"/>
  <c r="I1227" i="2"/>
  <c r="I869" i="2"/>
  <c r="I884" i="2"/>
  <c r="I882" i="2"/>
  <c r="I828" i="2"/>
  <c r="I881" i="2"/>
  <c r="I880" i="2"/>
  <c r="I879" i="2"/>
  <c r="I878" i="2"/>
  <c r="I877" i="2"/>
  <c r="I1233" i="2"/>
  <c r="J882" i="2"/>
  <c r="J881" i="2"/>
  <c r="J1227" i="2"/>
  <c r="J869" i="2"/>
  <c r="J884" i="2"/>
  <c r="J828" i="2"/>
  <c r="J880" i="2"/>
  <c r="J879" i="2"/>
  <c r="J878" i="2"/>
  <c r="J877" i="2"/>
  <c r="J1233" i="2"/>
  <c r="J876" i="2"/>
  <c r="J1240" i="2"/>
  <c r="I876" i="2"/>
  <c r="P1240" i="2"/>
  <c r="O1240" i="2"/>
  <c r="I1240" i="2"/>
  <c r="P880" i="2"/>
  <c r="O880" i="2"/>
  <c r="P879" i="2"/>
  <c r="O879" i="2"/>
  <c r="P878" i="2"/>
  <c r="O878" i="2"/>
  <c r="P877" i="2"/>
  <c r="O877" i="2"/>
  <c r="P1233" i="2"/>
  <c r="O1233" i="2"/>
  <c r="P876" i="2"/>
  <c r="O876" i="2"/>
  <c r="P874" i="2"/>
  <c r="O874" i="2"/>
  <c r="J874" i="2"/>
  <c r="I874" i="2"/>
  <c r="J1226" i="2"/>
  <c r="J871" i="2"/>
  <c r="J825" i="2"/>
  <c r="J1239" i="2"/>
  <c r="I871" i="2"/>
  <c r="I825" i="2"/>
  <c r="I1239" i="2"/>
  <c r="P871" i="2"/>
  <c r="O871" i="2"/>
  <c r="P825" i="2"/>
  <c r="O825" i="2"/>
  <c r="P1239" i="2"/>
  <c r="O1239" i="2"/>
  <c r="J824" i="2"/>
  <c r="I824" i="2"/>
  <c r="J823" i="2"/>
  <c r="J822" i="2"/>
  <c r="J821" i="2"/>
  <c r="I822" i="2"/>
  <c r="I821" i="2"/>
  <c r="J1234" i="2"/>
  <c r="I1234" i="2"/>
  <c r="J820" i="2"/>
  <c r="I820" i="2"/>
  <c r="J1236" i="2"/>
  <c r="I1236" i="2"/>
  <c r="P824" i="2"/>
  <c r="O824" i="2"/>
  <c r="P823" i="2"/>
  <c r="O823" i="2"/>
  <c r="P822" i="2"/>
  <c r="O822" i="2"/>
  <c r="P821" i="2"/>
  <c r="O821" i="2"/>
  <c r="P1234" i="2"/>
  <c r="O1234" i="2"/>
  <c r="P820" i="2"/>
  <c r="O820" i="2"/>
  <c r="P1236" i="2"/>
  <c r="O1236" i="2"/>
  <c r="J852" i="2"/>
  <c r="J1248" i="2"/>
  <c r="J818" i="2"/>
  <c r="J1230" i="2"/>
  <c r="J819" i="2"/>
  <c r="J1244" i="2"/>
  <c r="J814" i="2"/>
  <c r="P852" i="2"/>
  <c r="O852" i="2"/>
  <c r="I852" i="2"/>
  <c r="I1248" i="2"/>
  <c r="I818" i="2"/>
  <c r="I1230" i="2"/>
  <c r="I819" i="2"/>
  <c r="I1244" i="2"/>
  <c r="I814" i="2"/>
  <c r="I1247" i="2"/>
  <c r="I815" i="2"/>
  <c r="I1226" i="2"/>
  <c r="I813" i="2"/>
  <c r="I812" i="2"/>
  <c r="J1247" i="2"/>
  <c r="J815" i="2"/>
  <c r="J813" i="2"/>
  <c r="J812" i="2"/>
  <c r="P1248" i="2"/>
  <c r="O1248" i="2"/>
  <c r="P818" i="2"/>
  <c r="O818" i="2"/>
  <c r="P1230" i="2"/>
  <c r="O1230" i="2"/>
  <c r="P819" i="2"/>
  <c r="O819" i="2"/>
  <c r="P1244" i="2"/>
  <c r="O1244" i="2"/>
  <c r="P814" i="2"/>
  <c r="O814" i="2"/>
  <c r="P1247" i="2"/>
  <c r="O1247" i="2"/>
  <c r="P815" i="2"/>
  <c r="O815" i="2"/>
  <c r="P1226" i="2"/>
  <c r="O1226" i="2"/>
  <c r="P813" i="2"/>
  <c r="O813" i="2"/>
  <c r="P812" i="2"/>
  <c r="O812" i="2"/>
  <c r="J809" i="2"/>
  <c r="J872" i="2"/>
  <c r="P809" i="2"/>
  <c r="O809" i="2"/>
  <c r="P872" i="2"/>
  <c r="O872" i="2"/>
  <c r="J810" i="2"/>
  <c r="J807" i="2"/>
  <c r="J808" i="2"/>
  <c r="J1223" i="2"/>
  <c r="J875" i="2"/>
  <c r="P810" i="2"/>
  <c r="O810" i="2"/>
  <c r="P807" i="2"/>
  <c r="O807" i="2"/>
  <c r="P808" i="2"/>
  <c r="O808" i="2"/>
  <c r="P1223" i="2"/>
  <c r="O1223" i="2"/>
  <c r="P875" i="2"/>
  <c r="O875" i="2"/>
  <c r="J1218" i="2"/>
  <c r="J1219" i="2"/>
  <c r="J1217" i="2"/>
  <c r="I1218" i="2"/>
  <c r="I1219" i="2"/>
  <c r="I1217" i="2"/>
  <c r="J1221" i="2"/>
  <c r="J811" i="2"/>
  <c r="P806" i="2"/>
  <c r="O806" i="2"/>
  <c r="I811" i="2"/>
  <c r="J891" i="2"/>
  <c r="J873" i="2"/>
  <c r="J1220" i="2"/>
  <c r="J816" i="2"/>
  <c r="J806" i="2"/>
  <c r="J817" i="2"/>
  <c r="I1220" i="2"/>
  <c r="I805" i="2"/>
  <c r="J805" i="2"/>
  <c r="J1216" i="2"/>
  <c r="J804" i="2"/>
  <c r="I1216" i="2"/>
  <c r="P1218" i="2"/>
  <c r="O1218" i="2"/>
  <c r="P1219" i="2"/>
  <c r="O1219" i="2"/>
  <c r="P1217" i="2"/>
  <c r="O1217" i="2"/>
  <c r="P1221" i="2"/>
  <c r="O1221" i="2"/>
  <c r="P811" i="2"/>
  <c r="O811" i="2"/>
  <c r="P891" i="2"/>
  <c r="O891" i="2"/>
  <c r="P873" i="2"/>
  <c r="O873" i="2"/>
  <c r="P1220" i="2"/>
  <c r="O1220" i="2"/>
  <c r="P816" i="2"/>
  <c r="O816" i="2"/>
  <c r="P817" i="2"/>
  <c r="O817" i="2"/>
  <c r="P805" i="2"/>
  <c r="O805" i="2"/>
  <c r="P1216" i="2"/>
  <c r="O1216" i="2"/>
  <c r="P804" i="2"/>
  <c r="O804" i="2"/>
  <c r="I804" i="2"/>
  <c r="Q77" i="4"/>
  <c r="P77" i="4"/>
  <c r="K77" i="4"/>
  <c r="J77" i="4"/>
  <c r="J803" i="2"/>
  <c r="J802" i="2"/>
  <c r="J799" i="2"/>
  <c r="J801" i="2"/>
  <c r="J1215" i="2"/>
  <c r="J800" i="2"/>
  <c r="J797" i="2"/>
  <c r="J798" i="2"/>
  <c r="P803" i="2"/>
  <c r="O803" i="2"/>
  <c r="P802" i="2"/>
  <c r="O802" i="2"/>
  <c r="P801" i="2"/>
  <c r="O801" i="2"/>
  <c r="P1215" i="2"/>
  <c r="O1215" i="2"/>
  <c r="P800" i="2"/>
  <c r="O800" i="2"/>
  <c r="P797" i="2"/>
  <c r="O797" i="2"/>
  <c r="P798" i="2"/>
  <c r="O798" i="2"/>
  <c r="I796" i="2"/>
  <c r="I1214" i="2"/>
  <c r="I793" i="2"/>
  <c r="I795" i="2"/>
  <c r="I794" i="2"/>
  <c r="I792" i="2"/>
  <c r="I790" i="2"/>
  <c r="P796" i="2"/>
  <c r="O796" i="2"/>
  <c r="P1214" i="2"/>
  <c r="O1214" i="2"/>
  <c r="P793" i="2"/>
  <c r="O793" i="2"/>
  <c r="P795" i="2"/>
  <c r="O795" i="2"/>
  <c r="P794" i="2"/>
  <c r="O794" i="2"/>
  <c r="P792" i="2"/>
  <c r="O792" i="2"/>
  <c r="P790" i="2"/>
  <c r="O790" i="2"/>
  <c r="J796" i="2"/>
  <c r="J1214" i="2"/>
  <c r="J793" i="2"/>
  <c r="J795" i="2"/>
  <c r="J794" i="2"/>
  <c r="J792" i="2"/>
  <c r="J790" i="2"/>
  <c r="P13" i="13"/>
  <c r="O13" i="13"/>
  <c r="J13" i="13"/>
  <c r="I13" i="13"/>
  <c r="P789" i="2"/>
  <c r="P788" i="2"/>
  <c r="P1229" i="2"/>
  <c r="P1213" i="2"/>
  <c r="P786" i="2"/>
  <c r="P787" i="2"/>
  <c r="P785" i="2"/>
  <c r="P784" i="2"/>
  <c r="P783" i="2"/>
  <c r="P782" i="2"/>
  <c r="P781" i="2"/>
  <c r="P780" i="2"/>
  <c r="J1213" i="2"/>
  <c r="J1229" i="2"/>
  <c r="J789" i="2"/>
  <c r="J788" i="2"/>
  <c r="I1229" i="2"/>
  <c r="I789" i="2"/>
  <c r="I788" i="2"/>
  <c r="I786" i="2"/>
  <c r="J786" i="2"/>
  <c r="J787" i="2"/>
  <c r="O1229" i="2"/>
  <c r="O789" i="2"/>
  <c r="O788" i="2"/>
  <c r="O786" i="2"/>
  <c r="O787" i="2"/>
  <c r="O785" i="2"/>
  <c r="J785" i="2"/>
  <c r="J784" i="2"/>
  <c r="I785" i="2"/>
  <c r="J783" i="2"/>
  <c r="I784" i="2"/>
  <c r="I783" i="2"/>
  <c r="J782" i="2"/>
  <c r="I782" i="2"/>
  <c r="J778" i="2"/>
  <c r="J780" i="2"/>
  <c r="J781" i="2"/>
  <c r="I778" i="2"/>
  <c r="O784" i="2"/>
  <c r="O783" i="2"/>
  <c r="O782" i="2"/>
  <c r="P778" i="2"/>
  <c r="O778" i="2"/>
  <c r="O780" i="2"/>
  <c r="I780" i="2"/>
  <c r="J779" i="2"/>
  <c r="O781" i="2"/>
  <c r="O779" i="2"/>
  <c r="I781" i="2"/>
  <c r="P779" i="2"/>
  <c r="O777" i="2"/>
  <c r="O1212" i="2"/>
  <c r="O768" i="2"/>
  <c r="O915" i="2"/>
  <c r="O776" i="2"/>
  <c r="O1211" i="2"/>
  <c r="O979" i="2"/>
  <c r="O772" i="2"/>
  <c r="O771" i="2"/>
  <c r="O775" i="2"/>
  <c r="O769" i="2"/>
  <c r="O759" i="2"/>
  <c r="O774" i="2"/>
  <c r="O927" i="2"/>
  <c r="O767" i="2"/>
  <c r="O766" i="2"/>
  <c r="O765" i="2"/>
  <c r="O761" i="2"/>
  <c r="O773" i="2"/>
  <c r="O764" i="2"/>
  <c r="O762" i="2"/>
  <c r="O799" i="2"/>
  <c r="P777" i="2"/>
  <c r="P1212" i="2"/>
  <c r="P768" i="2"/>
  <c r="P915" i="2"/>
  <c r="P776" i="2"/>
  <c r="P1211" i="2"/>
  <c r="P979" i="2"/>
  <c r="P772" i="2"/>
  <c r="P771" i="2"/>
  <c r="P775" i="2"/>
  <c r="P769" i="2"/>
  <c r="P759" i="2"/>
  <c r="P774" i="2"/>
  <c r="P927" i="2"/>
  <c r="P767" i="2"/>
  <c r="P766" i="2"/>
  <c r="P765" i="2"/>
  <c r="P761" i="2"/>
  <c r="P773" i="2"/>
  <c r="P764" i="2"/>
  <c r="P762" i="2"/>
  <c r="P799" i="2"/>
  <c r="P1209" i="2"/>
  <c r="P925" i="2"/>
  <c r="P1208" i="2"/>
  <c r="P1207" i="2"/>
  <c r="P1206" i="2"/>
  <c r="P1205" i="2"/>
  <c r="P898" i="2"/>
  <c r="P1204" i="2"/>
  <c r="P1203" i="2"/>
  <c r="P1202" i="2"/>
  <c r="P1201" i="2"/>
  <c r="P1200" i="2"/>
  <c r="P1199" i="2"/>
  <c r="P930" i="2"/>
  <c r="P1198" i="2"/>
  <c r="P1197" i="2"/>
  <c r="P950" i="2"/>
  <c r="P1196" i="2"/>
  <c r="P1195" i="2"/>
  <c r="P1194" i="2"/>
  <c r="P1193" i="2"/>
  <c r="P841" i="2"/>
  <c r="P1192" i="2"/>
  <c r="P1191" i="2"/>
  <c r="P1249" i="2"/>
  <c r="P1190" i="2"/>
  <c r="P1189" i="2"/>
  <c r="P1188" i="2"/>
  <c r="P1187" i="2"/>
  <c r="P1186" i="2"/>
  <c r="P1185" i="2"/>
  <c r="P1184" i="2"/>
  <c r="P1183" i="2"/>
  <c r="P1182" i="2"/>
  <c r="P1181" i="2"/>
  <c r="P1180" i="2"/>
  <c r="P1179" i="2"/>
  <c r="P1178" i="2"/>
  <c r="P1177" i="2"/>
  <c r="P1176" i="2"/>
  <c r="P1175" i="2"/>
  <c r="P1174" i="2"/>
  <c r="P1173" i="2"/>
  <c r="P1172" i="2"/>
  <c r="P1171" i="2"/>
  <c r="P1170" i="2"/>
  <c r="P1169" i="2"/>
  <c r="P1168" i="2"/>
  <c r="P1167" i="2"/>
  <c r="P1166" i="2"/>
  <c r="P1165" i="2"/>
  <c r="P1164" i="2"/>
  <c r="P1163" i="2"/>
  <c r="P1162" i="2"/>
  <c r="P1161" i="2"/>
  <c r="P917" i="2"/>
  <c r="P1160" i="2"/>
  <c r="P1159" i="2"/>
  <c r="P1158" i="2"/>
  <c r="P1157" i="2"/>
  <c r="P1156" i="2"/>
  <c r="P1155" i="2"/>
  <c r="P1154" i="2"/>
  <c r="P1153" i="2"/>
  <c r="P1152" i="2"/>
  <c r="P1151" i="2"/>
  <c r="P1150" i="2"/>
  <c r="P1149" i="2"/>
  <c r="P1148" i="2"/>
  <c r="P1147" i="2"/>
  <c r="P937" i="2"/>
  <c r="P1146" i="2"/>
  <c r="P1145" i="2"/>
  <c r="P1144" i="2"/>
  <c r="P1143" i="2"/>
  <c r="P1142" i="2"/>
  <c r="P1141" i="2"/>
  <c r="P1140" i="2"/>
  <c r="P1139" i="2"/>
  <c r="P1138" i="2"/>
  <c r="P1137" i="2"/>
  <c r="P1136" i="2"/>
  <c r="P1135" i="2"/>
  <c r="P1134" i="2"/>
  <c r="P1133" i="2"/>
  <c r="P1132" i="2"/>
  <c r="P1131" i="2"/>
  <c r="P1130" i="2"/>
  <c r="P1129" i="2"/>
  <c r="P1128" i="2"/>
  <c r="P1126" i="2"/>
  <c r="P1125" i="2"/>
  <c r="P1124" i="2"/>
  <c r="P1123" i="2"/>
  <c r="P1122" i="2"/>
  <c r="P1121" i="2"/>
  <c r="P1119" i="2"/>
  <c r="P1118" i="2"/>
  <c r="P1117" i="2"/>
  <c r="P1116" i="2"/>
  <c r="P1115" i="2"/>
  <c r="P1114" i="2"/>
  <c r="P1113" i="2"/>
  <c r="P1112" i="2"/>
  <c r="P1228" i="2"/>
  <c r="P1111" i="2"/>
  <c r="P1110" i="2"/>
  <c r="P1109" i="2"/>
  <c r="P1108" i="2"/>
  <c r="P1107" i="2"/>
  <c r="P1106" i="2"/>
  <c r="P1105" i="2"/>
  <c r="P1104" i="2"/>
  <c r="P1103" i="2"/>
  <c r="P1102" i="2"/>
  <c r="P1101" i="2"/>
  <c r="P1100" i="2"/>
  <c r="P1099" i="2"/>
  <c r="P1098" i="2"/>
  <c r="P1097" i="2"/>
  <c r="P584" i="2"/>
  <c r="P1096" i="2"/>
  <c r="P1095" i="2"/>
  <c r="P1094" i="2"/>
  <c r="P1093" i="2"/>
  <c r="P1092" i="2"/>
  <c r="P1091" i="2"/>
  <c r="P1090" i="2"/>
  <c r="P1089" i="2"/>
  <c r="P1088" i="2"/>
  <c r="P1087" i="2"/>
  <c r="P1086" i="2"/>
  <c r="P1085" i="2"/>
  <c r="P1084" i="2"/>
  <c r="P1083" i="2"/>
  <c r="P1082" i="2"/>
  <c r="P1080" i="2"/>
  <c r="P1079" i="2"/>
  <c r="P1078" i="2"/>
  <c r="P1077" i="2"/>
  <c r="P1076" i="2"/>
  <c r="P1075" i="2"/>
  <c r="P1074" i="2"/>
  <c r="P1073" i="2"/>
  <c r="P1072" i="2"/>
  <c r="P1070" i="2"/>
  <c r="P1069" i="2"/>
  <c r="P1068" i="2"/>
  <c r="P1067" i="2"/>
  <c r="P1066" i="2"/>
  <c r="P1065" i="2"/>
  <c r="P1063" i="2"/>
  <c r="P1062" i="2"/>
  <c r="P1061" i="2"/>
  <c r="P1060" i="2"/>
  <c r="P1059" i="2"/>
  <c r="P1058" i="2"/>
  <c r="P1057" i="2"/>
  <c r="P1056" i="2"/>
  <c r="P1055" i="2"/>
  <c r="P1054" i="2"/>
  <c r="P1053" i="2"/>
  <c r="P1052" i="2"/>
  <c r="P1051" i="2"/>
  <c r="P972" i="2"/>
  <c r="P1225" i="2"/>
  <c r="I925" i="2"/>
  <c r="I926" i="2"/>
  <c r="I898" i="2"/>
  <c r="I966" i="2"/>
  <c r="I1198" i="2"/>
  <c r="I1197" i="2"/>
  <c r="I950" i="2"/>
  <c r="I1195" i="2"/>
  <c r="I1194" i="2"/>
  <c r="I1193" i="2"/>
  <c r="I841" i="2"/>
  <c r="I1191" i="2"/>
  <c r="I1189" i="2"/>
  <c r="I1188" i="2"/>
  <c r="I1187" i="2"/>
  <c r="I1185" i="2"/>
  <c r="I1184" i="2"/>
  <c r="I1182" i="2"/>
  <c r="I1181" i="2"/>
  <c r="I1179" i="2"/>
  <c r="I1178" i="2"/>
  <c r="I1177" i="2"/>
  <c r="I1176" i="2"/>
  <c r="I1175" i="2"/>
  <c r="I1174" i="2"/>
  <c r="I1173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5" i="2"/>
  <c r="I1144" i="2"/>
  <c r="I1143" i="2"/>
  <c r="I1142" i="2"/>
  <c r="I1141" i="2"/>
  <c r="I1138" i="2"/>
  <c r="I1135" i="2"/>
  <c r="I1134" i="2"/>
  <c r="I1133" i="2"/>
  <c r="I858" i="2"/>
  <c r="I1132" i="2"/>
  <c r="I1131" i="2"/>
  <c r="I1130" i="2"/>
  <c r="I1129" i="2"/>
  <c r="I1128" i="2"/>
  <c r="I1126" i="2"/>
  <c r="I853" i="2"/>
  <c r="I1125" i="2"/>
  <c r="I1124" i="2"/>
  <c r="I1123" i="2"/>
  <c r="I779" i="2"/>
  <c r="I1121" i="2"/>
  <c r="I1119" i="2"/>
  <c r="I1118" i="2"/>
  <c r="I1117" i="2"/>
  <c r="I1116" i="2"/>
  <c r="I1115" i="2"/>
  <c r="I1114" i="2"/>
  <c r="I1113" i="2"/>
  <c r="I1112" i="2"/>
  <c r="I1228" i="2"/>
  <c r="I1111" i="2"/>
  <c r="I1110" i="2"/>
  <c r="I1109" i="2"/>
  <c r="I1108" i="2"/>
  <c r="I1213" i="2"/>
  <c r="I1106" i="2"/>
  <c r="I1105" i="2"/>
  <c r="I1104" i="2"/>
  <c r="I1103" i="2"/>
  <c r="I1101" i="2"/>
  <c r="I787" i="2"/>
  <c r="I830" i="2"/>
  <c r="I961" i="2"/>
  <c r="I1080" i="2"/>
  <c r="I1079" i="2"/>
  <c r="I1078" i="2"/>
  <c r="I1077" i="2"/>
  <c r="I1076" i="2"/>
  <c r="I1073" i="2"/>
  <c r="I1072" i="2"/>
  <c r="I1070" i="2"/>
  <c r="I1068" i="2"/>
  <c r="I1066" i="2"/>
  <c r="I1065" i="2"/>
  <c r="I864" i="2"/>
  <c r="I972" i="2"/>
  <c r="I1225" i="2"/>
  <c r="I777" i="2"/>
  <c r="I979" i="2"/>
  <c r="I915" i="2"/>
  <c r="I776" i="2"/>
  <c r="I768" i="2"/>
  <c r="I772" i="2"/>
  <c r="I771" i="2"/>
  <c r="I775" i="2"/>
  <c r="I769" i="2"/>
  <c r="I759" i="2"/>
  <c r="I774" i="2"/>
  <c r="I767" i="2"/>
  <c r="I766" i="2"/>
  <c r="I765" i="2"/>
  <c r="I761" i="2"/>
  <c r="I773" i="2"/>
  <c r="I764" i="2"/>
  <c r="I762" i="2"/>
  <c r="J777" i="2"/>
  <c r="J979" i="2"/>
  <c r="J915" i="2"/>
  <c r="J1212" i="2"/>
  <c r="J776" i="2"/>
  <c r="J1211" i="2"/>
  <c r="J768" i="2"/>
  <c r="J772" i="2"/>
  <c r="J771" i="2"/>
  <c r="J775" i="2"/>
  <c r="J766" i="2"/>
  <c r="J765" i="2"/>
  <c r="J759" i="2"/>
  <c r="J767" i="2"/>
  <c r="J769" i="2"/>
  <c r="J927" i="2"/>
  <c r="J774" i="2"/>
  <c r="J761" i="2"/>
  <c r="J773" i="2"/>
  <c r="J764" i="2"/>
  <c r="J763" i="2"/>
  <c r="J762" i="2"/>
  <c r="J760" i="2"/>
  <c r="J758" i="2"/>
  <c r="J757" i="2"/>
  <c r="J748" i="2"/>
  <c r="I26" i="12"/>
  <c r="I25" i="12"/>
  <c r="I24" i="12"/>
  <c r="I23" i="12"/>
  <c r="I20" i="12"/>
  <c r="I21" i="12"/>
  <c r="I19" i="12"/>
  <c r="I15" i="12"/>
  <c r="I16" i="12"/>
  <c r="I11" i="12"/>
  <c r="I10" i="12"/>
</calcChain>
</file>

<file path=xl/sharedStrings.xml><?xml version="1.0" encoding="utf-8"?>
<sst xmlns="http://schemas.openxmlformats.org/spreadsheetml/2006/main" count="6248" uniqueCount="2434">
  <si>
    <t>START</t>
  </si>
  <si>
    <t>FILM TITLE</t>
  </si>
  <si>
    <t>MADE</t>
  </si>
  <si>
    <t>TIME</t>
  </si>
  <si>
    <t>REVIEW</t>
  </si>
  <si>
    <t>R1</t>
  </si>
  <si>
    <t>Last Starfighter</t>
  </si>
  <si>
    <t>US 84</t>
  </si>
  <si>
    <t>S</t>
  </si>
  <si>
    <t>R2</t>
  </si>
  <si>
    <t>Life Of Brian</t>
  </si>
  <si>
    <t>GB 79</t>
  </si>
  <si>
    <t>R3</t>
  </si>
  <si>
    <t>EKR Ideas &amp; Beliefs</t>
  </si>
  <si>
    <t>GB</t>
  </si>
  <si>
    <t>Clockwise</t>
  </si>
  <si>
    <t>GB 86</t>
  </si>
  <si>
    <t>L</t>
  </si>
  <si>
    <t>Total Recall</t>
  </si>
  <si>
    <t>US</t>
  </si>
  <si>
    <t>Lavender Hill Mob, The</t>
  </si>
  <si>
    <t>Star Trek</t>
  </si>
  <si>
    <t>Paradise (cartoon)</t>
  </si>
  <si>
    <t>CA 84</t>
  </si>
  <si>
    <t>Local Hero</t>
  </si>
  <si>
    <t>GB 83</t>
  </si>
  <si>
    <t>Bob Dylan:Don't Look Back</t>
  </si>
  <si>
    <t>Very Peculiar Practice: 3 episodes? &lt;-short</t>
  </si>
  <si>
    <t>GB 92</t>
  </si>
  <si>
    <t>Cracker - To Say I Love You I (Robbie Coltraine) 1/3</t>
  </si>
  <si>
    <t>GB 93</t>
  </si>
  <si>
    <t>Day in the Death of Jo Egg (5*)</t>
  </si>
  <si>
    <t>GB 72</t>
  </si>
  <si>
    <t>Ben Elton</t>
  </si>
  <si>
    <t>GB 91</t>
  </si>
  <si>
    <t>French &amp; Saunders (4 episodes)</t>
  </si>
  <si>
    <t>Ben Elton/</t>
  </si>
  <si>
    <t>Hope &amp; Glory</t>
  </si>
  <si>
    <t>GB 87</t>
  </si>
  <si>
    <t>Wargames</t>
  </si>
  <si>
    <t>Four Weddings &amp; a Funeral (5*)</t>
  </si>
  <si>
    <t>GB 94</t>
  </si>
  <si>
    <t>Esther Ransen: Battle of the Sexes</t>
  </si>
  <si>
    <t>GB 97</t>
  </si>
  <si>
    <t>Mr. Smith Goes to Washington (5*)</t>
  </si>
  <si>
    <t>US 90</t>
  </si>
  <si>
    <t>Client, The</t>
  </si>
  <si>
    <t>US 94</t>
  </si>
  <si>
    <t>Sleepless in Seattle (4*)</t>
  </si>
  <si>
    <t>US 93</t>
  </si>
  <si>
    <t>Young Ones (5 Episodes)</t>
  </si>
  <si>
    <t>White Palace (4*)</t>
  </si>
  <si>
    <t>Chain, The (4* people moving house)</t>
  </si>
  <si>
    <t>GB 84</t>
  </si>
  <si>
    <t>Shirley Valentine</t>
  </si>
  <si>
    <t>US 89</t>
  </si>
  <si>
    <t>Ronin (4*)</t>
  </si>
  <si>
    <t>US 98</t>
  </si>
  <si>
    <t>/Rush Hour (4* first 10 min missing)</t>
  </si>
  <si>
    <t>Sliding Doors</t>
  </si>
  <si>
    <t>Italian Job, The</t>
  </si>
  <si>
    <t>GB 69</t>
  </si>
  <si>
    <t>Goodbye Mr Westgate (BBC drama)</t>
  </si>
  <si>
    <t>Die Hard II (4*)</t>
  </si>
  <si>
    <t>Driver, The</t>
  </si>
  <si>
    <t>US 78</t>
  </si>
  <si>
    <t>Paradise Club, The, #1</t>
  </si>
  <si>
    <t>Jumping Jack Flash (3*)</t>
  </si>
  <si>
    <t>US 86</t>
  </si>
  <si>
    <t>/Victoria Wood (film)                                        2 HOUR</t>
  </si>
  <si>
    <t>Victoria Wood - Sold Out                                 2 HOUR</t>
  </si>
  <si>
    <t>Crocodile Dundee</t>
  </si>
  <si>
    <t>Crocodile Dundee II</t>
  </si>
  <si>
    <t>John Lennon - Imagine</t>
  </si>
  <si>
    <t>Lovejoy</t>
  </si>
  <si>
    <t>George McKenna Story, The (4*)</t>
  </si>
  <si>
    <t>US 69</t>
  </si>
  <si>
    <t>Look Who's Talking (4*)</t>
  </si>
  <si>
    <t>Monkey Business (5*)</t>
  </si>
  <si>
    <t>US 52</t>
  </si>
  <si>
    <t>Bob Dylan - Unplugged</t>
  </si>
  <si>
    <t>Paradise Club, #2 onwards</t>
  </si>
  <si>
    <t>Contact (4*)</t>
  </si>
  <si>
    <t>While You Were Sleeping (4*)</t>
  </si>
  <si>
    <t>Lock, Stock &amp; 2 Smoking Barrels</t>
  </si>
  <si>
    <t>Eclipse 1999</t>
  </si>
  <si>
    <t>GB 99</t>
  </si>
  <si>
    <t>Home Video 1</t>
  </si>
  <si>
    <t>GB 88</t>
  </si>
  <si>
    <t>Home Video 1:1989</t>
  </si>
  <si>
    <t>Wedding Stills</t>
  </si>
  <si>
    <t>Borrowers, The (all 6 episodes)</t>
  </si>
  <si>
    <t>China Syndrome, The (4*)</t>
  </si>
  <si>
    <t>US 79</t>
  </si>
  <si>
    <t>Meaning Of Life</t>
  </si>
  <si>
    <t>In The Heat of the Night</t>
  </si>
  <si>
    <t>Beverly Hills Cop</t>
  </si>
  <si>
    <t xml:space="preserve">US </t>
  </si>
  <si>
    <t>Beverly Hills Cop II /4 min short</t>
  </si>
  <si>
    <t>Hunt For Red October, The (4*)</t>
  </si>
  <si>
    <t>Wallace &amp; Gromit - A Close Shave (last 30 sec missing)</t>
  </si>
  <si>
    <t>GB 95</t>
  </si>
  <si>
    <t>Talking Heads</t>
  </si>
  <si>
    <t>Island Of Birds</t>
  </si>
  <si>
    <t>Chariots Of Fire</t>
  </si>
  <si>
    <t>GB 81</t>
  </si>
  <si>
    <t>Truman Show, The</t>
  </si>
  <si>
    <t>Jumanji (4*)</t>
  </si>
  <si>
    <t>Convoy</t>
  </si>
  <si>
    <t>Harrowhouse</t>
  </si>
  <si>
    <t>Ben Elton (anthology)</t>
  </si>
  <si>
    <t>Twelve Monkeys (4*)</t>
  </si>
  <si>
    <t>US 95</t>
  </si>
  <si>
    <t>Wodehouse's Heavy Weather</t>
  </si>
  <si>
    <t>Catch 22 (4*)</t>
  </si>
  <si>
    <t>US 70</t>
  </si>
  <si>
    <t>Malcolm (simple man makes models)</t>
  </si>
  <si>
    <t>AUS</t>
  </si>
  <si>
    <t>Good Morning Vietnam! (3*)</t>
  </si>
  <si>
    <t>Independence Day</t>
  </si>
  <si>
    <t>Time of the Angels: S American cartoon</t>
  </si>
  <si>
    <t>Lucky Jim</t>
  </si>
  <si>
    <t>Jane Austen's Persuasion</t>
  </si>
  <si>
    <t>Ghost (4*)</t>
  </si>
  <si>
    <t>Wallace &amp; Gromit - A Grand Day Out</t>
  </si>
  <si>
    <t>GBH (episodes 1-4: total 7)</t>
  </si>
  <si>
    <t>French Connection, The (5*)</t>
  </si>
  <si>
    <t>US 71</t>
  </si>
  <si>
    <t>Back to the Future II (3*)</t>
  </si>
  <si>
    <t>Die Hard (5*)</t>
  </si>
  <si>
    <t>US 88</t>
  </si>
  <si>
    <t>Robocop (4*)</t>
  </si>
  <si>
    <t>Trading Places</t>
  </si>
  <si>
    <t>US 83</t>
  </si>
  <si>
    <t>Mask of Zorro (4*)</t>
  </si>
  <si>
    <t>A Fish Called Wanda</t>
  </si>
  <si>
    <t>Air Force One (4*)</t>
  </si>
  <si>
    <t>/Omega Man, The</t>
  </si>
  <si>
    <t>Flight of The Navigator</t>
  </si>
  <si>
    <t>Capricorn 1</t>
  </si>
  <si>
    <t>Leap of Faith (Steve Martin 5*)</t>
  </si>
  <si>
    <t>Matter of Life &amp; Death (David Niven)</t>
  </si>
  <si>
    <t>Horse Feathers - Marx Brothers</t>
  </si>
  <si>
    <t>Distinguished Gentleman, The (3*) Eddie Murphy (part 1)</t>
  </si>
  <si>
    <t>Distinguished Gentleman, The (3*) Eddie Murphy (part 2)</t>
  </si>
  <si>
    <t>Brubaker (4*)</t>
  </si>
  <si>
    <t>US 80</t>
  </si>
  <si>
    <t>Being There (4*)</t>
  </si>
  <si>
    <t>GBH (episodes 5-7)</t>
  </si>
  <si>
    <t>Jaws (4*)</t>
  </si>
  <si>
    <t>Do You Remember Love (4*)</t>
  </si>
  <si>
    <t>US 85</t>
  </si>
  <si>
    <t>La Carrera American (Pink Floyd)</t>
  </si>
  <si>
    <t>Dead Poets Society</t>
  </si>
  <si>
    <t>Earth, Final Conflict #2</t>
  </si>
  <si>
    <t>Doors, The</t>
  </si>
  <si>
    <t>Star Trek Voyager "dark frontier" parts 1 &amp; 2</t>
  </si>
  <si>
    <t>Roxanne (Steve Martin)</t>
  </si>
  <si>
    <t>Armageddon (4* Bruce Willis)</t>
  </si>
  <si>
    <t>Simpsons, star trek</t>
  </si>
  <si>
    <t>Night at the Filmore, A</t>
  </si>
  <si>
    <t>Witness</t>
  </si>
  <si>
    <t>Firm, The</t>
  </si>
  <si>
    <t>Comedy Strip - Byron</t>
  </si>
  <si>
    <t>Ben Elton times 3</t>
  </si>
  <si>
    <t>Dame Edna</t>
  </si>
  <si>
    <t>Rainman</t>
  </si>
  <si>
    <t>Stop Making Sense</t>
  </si>
  <si>
    <t xml:space="preserve">Monterey Pop &amp; Filmore </t>
  </si>
  <si>
    <t>Beatles - Yellow Submarine</t>
  </si>
  <si>
    <t>Mission Impossible (4*)</t>
  </si>
  <si>
    <t>US 96</t>
  </si>
  <si>
    <t>Awakenings (based on Oliver Sacks wk: Robin Williams)</t>
  </si>
  <si>
    <t>Sting, The (5*)</t>
  </si>
  <si>
    <t>Stark (all 3 episodes)</t>
  </si>
  <si>
    <t>Lost for Words (UK acclaimed drama)</t>
  </si>
  <si>
    <t>UK</t>
  </si>
  <si>
    <t>Stand &amp; Deliver (Puerto Rican Maths teacher 4*)</t>
  </si>
  <si>
    <t>Room With A View, A (period drama)</t>
  </si>
  <si>
    <t>GB 85</t>
  </si>
  <si>
    <t>An Evening with David Attenborough (28/12/96)</t>
  </si>
  <si>
    <t>Goodnight Mr Tom (Thaw: TV)</t>
  </si>
  <si>
    <t>GB 98</t>
  </si>
  <si>
    <t>Friends</t>
  </si>
  <si>
    <t>Hope &amp; Glory 1/6 (TV Lenny Henry headteacher)</t>
  </si>
  <si>
    <t>Hope &amp; Glory 6/6</t>
  </si>
  <si>
    <t>Dirty Harry (5*)                                             BROKEN</t>
  </si>
  <si>
    <t>I Love You Alice B Tolklas (Peter Sellars 2*)   BROKEN</t>
  </si>
  <si>
    <t>US 68</t>
  </si>
  <si>
    <t>Shine (5*)                                                    BROKEN</t>
  </si>
  <si>
    <t>AUS/GB 96</t>
  </si>
  <si>
    <t>Muriel's Wedding (5*)</t>
  </si>
  <si>
    <t>AUS94</t>
  </si>
  <si>
    <t>Hope &amp; Glory 2/6</t>
  </si>
  <si>
    <t>Hope &amp; Glory 3/6</t>
  </si>
  <si>
    <t>Hope &amp; Glory 4/6</t>
  </si>
  <si>
    <t>Hope &amp; Glory 5/6</t>
  </si>
  <si>
    <t>Dances With Wolves (5*)</t>
  </si>
  <si>
    <t>Enemy of the State (4*)</t>
  </si>
  <si>
    <t>Dinosaurs 1</t>
  </si>
  <si>
    <t>Voyager x 2</t>
  </si>
  <si>
    <t>Futurama</t>
  </si>
  <si>
    <t>Battle Stripes (doc)</t>
  </si>
  <si>
    <t>Gun Law (doc)</t>
  </si>
  <si>
    <t>Bernard &amp; the Genie</t>
  </si>
  <si>
    <t>Wallace &amp; Gromit - Wrong Trousers, The</t>
  </si>
  <si>
    <t>Singin' In The Rain</t>
  </si>
  <si>
    <t>Gay Divorcee, The (4*)</t>
  </si>
  <si>
    <t>US 34</t>
  </si>
  <si>
    <t>El Cid (5*)</t>
  </si>
  <si>
    <t>US 61</t>
  </si>
  <si>
    <t>From Russia ~With Love</t>
  </si>
  <si>
    <t>GB 63</t>
  </si>
  <si>
    <t>Shining, The</t>
  </si>
  <si>
    <t>Moses (Discovery Channel)</t>
  </si>
  <si>
    <t>Invisible Man, The (5*)</t>
  </si>
  <si>
    <t>US 33</t>
  </si>
  <si>
    <t>James Bond - The Spy Who Loved Me (4*)</t>
  </si>
  <si>
    <t>GB 77</t>
  </si>
  <si>
    <t>Never Say Never Again</t>
  </si>
  <si>
    <t>North By North West (5*)</t>
  </si>
  <si>
    <t>US 59</t>
  </si>
  <si>
    <t>42nd Street (5*)</t>
  </si>
  <si>
    <t>Fisher King, The (4*)</t>
  </si>
  <si>
    <t>Show Boat</t>
  </si>
  <si>
    <t>Secret Garden, The</t>
  </si>
  <si>
    <t>An Affair To Remember</t>
  </si>
  <si>
    <t>US 57</t>
  </si>
  <si>
    <t>Breakfast At Tiffanies</t>
  </si>
  <si>
    <t>Monty Roberts A Horse Wisperer</t>
  </si>
  <si>
    <t>Please Don't Eat The Daisies</t>
  </si>
  <si>
    <t>Hannah &amp; her Sisters (5*)</t>
  </si>
  <si>
    <t>Frantic (Harrison Ford 4*)</t>
  </si>
  <si>
    <t>US88</t>
  </si>
  <si>
    <t>Terminator 2 (Judgement Day)</t>
  </si>
  <si>
    <t>15</t>
  </si>
  <si>
    <t>Air Force One</t>
  </si>
  <si>
    <t>12</t>
  </si>
  <si>
    <t>Independance Day</t>
  </si>
  <si>
    <t>PG</t>
  </si>
  <si>
    <t>The Devil Wears Prada</t>
  </si>
  <si>
    <t>18</t>
  </si>
  <si>
    <t>The Godfather part II</t>
  </si>
  <si>
    <t>Starship Troopers</t>
  </si>
  <si>
    <t>The Godfather</t>
  </si>
  <si>
    <t>Field Of Dreams</t>
  </si>
  <si>
    <t>American Cousins</t>
  </si>
  <si>
    <t>Alien Nation</t>
  </si>
  <si>
    <t>Nuns on the Run</t>
  </si>
  <si>
    <t>The Sixth Sense</t>
  </si>
  <si>
    <t>Bridget Jones: the Edge of Reason</t>
  </si>
  <si>
    <t>U</t>
  </si>
  <si>
    <t>My Beautiful Laundrette</t>
  </si>
  <si>
    <t>Babette's Feast</t>
  </si>
  <si>
    <t>Stepmom</t>
  </si>
  <si>
    <t>The Island</t>
  </si>
  <si>
    <t>More4</t>
  </si>
  <si>
    <t>Mona Lisa Smile</t>
  </si>
  <si>
    <t>My Super Ex-Girlfriend</t>
  </si>
  <si>
    <t>No</t>
  </si>
  <si>
    <t>When Harry Met Sally</t>
  </si>
  <si>
    <t>50 First Dates</t>
  </si>
  <si>
    <t>BBC2</t>
  </si>
  <si>
    <t>ITV1</t>
  </si>
  <si>
    <t>Five</t>
  </si>
  <si>
    <t>ITV2</t>
  </si>
  <si>
    <t>BBC3</t>
  </si>
  <si>
    <t>BBC4</t>
  </si>
  <si>
    <t>CH4+1</t>
  </si>
  <si>
    <t>More 4</t>
  </si>
  <si>
    <t>E4</t>
  </si>
  <si>
    <t>CBBC</t>
  </si>
  <si>
    <t>Cbeebies</t>
  </si>
  <si>
    <t>BC News</t>
  </si>
  <si>
    <t>BBC Parliament</t>
  </si>
  <si>
    <t>Teletext</t>
  </si>
  <si>
    <t>Rabbit</t>
  </si>
  <si>
    <t>BBC Red Button</t>
  </si>
  <si>
    <t>Direct Gov</t>
  </si>
  <si>
    <t>Gay Rabbit</t>
  </si>
  <si>
    <t>Chan</t>
  </si>
  <si>
    <t>start</t>
  </si>
  <si>
    <t>T</t>
  </si>
  <si>
    <t>Romancing the Stone</t>
  </si>
  <si>
    <t>You Can Count on Me</t>
  </si>
  <si>
    <t>28 Days</t>
  </si>
  <si>
    <t>The Candidate</t>
  </si>
  <si>
    <t>Prince of Tides</t>
  </si>
  <si>
    <t>Love Actually</t>
  </si>
  <si>
    <t>The Towering Inferno</t>
  </si>
  <si>
    <t>Amelie</t>
  </si>
  <si>
    <t>Porky's</t>
  </si>
  <si>
    <t>Déjà Vu</t>
  </si>
  <si>
    <t>Mystic Pizza</t>
  </si>
  <si>
    <t>Mermaids</t>
  </si>
  <si>
    <t>Runaway Bride</t>
  </si>
  <si>
    <t>Little Man Tate</t>
  </si>
  <si>
    <t>The Lives of Others</t>
  </si>
  <si>
    <t>bbc4</t>
  </si>
  <si>
    <t>The Fountain</t>
  </si>
  <si>
    <t>W</t>
  </si>
  <si>
    <t>Cabaret</t>
  </si>
  <si>
    <t>Dante's Peak</t>
  </si>
  <si>
    <t>Network</t>
  </si>
  <si>
    <t>Dog Day Afternoon</t>
  </si>
  <si>
    <t>H</t>
  </si>
  <si>
    <t>Bigger than Life</t>
  </si>
  <si>
    <t>more4</t>
  </si>
  <si>
    <t>Heaven Can Wait</t>
  </si>
  <si>
    <t>10 Things I Hate About You</t>
  </si>
  <si>
    <t>The French Lieutenant's Woman</t>
  </si>
  <si>
    <t>Grey Owl</t>
  </si>
  <si>
    <t>Mars Attacks!</t>
  </si>
  <si>
    <t>Stardust</t>
  </si>
  <si>
    <t>Innerspace</t>
  </si>
  <si>
    <t>Ladies in Lavender</t>
  </si>
  <si>
    <t>Blythe Spirit</t>
  </si>
  <si>
    <t>SP</t>
  </si>
  <si>
    <t>EP</t>
  </si>
  <si>
    <t>LP</t>
  </si>
  <si>
    <t>The Taking of Pelham 123</t>
  </si>
  <si>
    <t>New York New York</t>
  </si>
  <si>
    <t>Emmerson, Lake &amp; Palmer: Live at Montreux</t>
  </si>
  <si>
    <t>Status Quo: Live at Montreux</t>
  </si>
  <si>
    <t>The Blues Brothers</t>
  </si>
  <si>
    <t>The Truman Show</t>
  </si>
  <si>
    <t>Slumdog Millionaire</t>
  </si>
  <si>
    <t>Falling Down</t>
  </si>
  <si>
    <t>The Brink's Job</t>
  </si>
  <si>
    <t>Life is Sweet</t>
  </si>
  <si>
    <t>The Aviator</t>
  </si>
  <si>
    <t>There's Something About Mary</t>
  </si>
  <si>
    <t>The Hard Way</t>
  </si>
  <si>
    <t>Little Voice</t>
  </si>
  <si>
    <t>The Fortune Cookie</t>
  </si>
  <si>
    <t>Four Weddings and a Funeral</t>
  </si>
  <si>
    <t>Grumpy Old Men</t>
  </si>
  <si>
    <t>Heat</t>
  </si>
  <si>
    <t>Accepted</t>
  </si>
  <si>
    <t>Ghost</t>
  </si>
  <si>
    <t>The Fast and the Furious</t>
  </si>
  <si>
    <t>Broken Arrow</t>
  </si>
  <si>
    <t>The Pelican Brief</t>
  </si>
  <si>
    <t>An Audience with Victoria Wood</t>
  </si>
  <si>
    <t>Mad Money</t>
  </si>
  <si>
    <t>The Guru</t>
  </si>
  <si>
    <t>Harry Potter and the Order of the Phoenix</t>
  </si>
  <si>
    <t>Boys on the Side</t>
  </si>
  <si>
    <t>Happy Go Lucky</t>
  </si>
  <si>
    <t>Zathura: a Space Adventure</t>
  </si>
  <si>
    <t>Die Another Day</t>
  </si>
  <si>
    <t>Run Fatboy Run</t>
  </si>
  <si>
    <t>The Cable Guy</t>
  </si>
  <si>
    <t>Devil in a Blue Dress</t>
  </si>
  <si>
    <t>Cypher</t>
  </si>
  <si>
    <t>The Cooler</t>
  </si>
  <si>
    <t>LA Story</t>
  </si>
  <si>
    <t>Throw Momma from the Train</t>
  </si>
  <si>
    <t>The Graduate</t>
  </si>
  <si>
    <t>The Adventures of Priscilla: Queen of the Desert</t>
  </si>
  <si>
    <t>Outnumbered</t>
  </si>
  <si>
    <t>Arlington Road</t>
  </si>
  <si>
    <t>Passenger 57</t>
  </si>
  <si>
    <t>Miss Congeniality 2: Armed &amp; Fabulous</t>
  </si>
  <si>
    <t>If Only</t>
  </si>
  <si>
    <t>The Fast and the Furious: Tokyo Drift</t>
  </si>
  <si>
    <t>The Lake House</t>
  </si>
  <si>
    <t>Waterworld</t>
  </si>
  <si>
    <t>The Beach</t>
  </si>
  <si>
    <t>Bad Boys</t>
  </si>
  <si>
    <t>Harper</t>
  </si>
  <si>
    <t>About a Boy</t>
  </si>
  <si>
    <t>ITV3</t>
  </si>
  <si>
    <t>What Women Want</t>
  </si>
  <si>
    <t>Equilibrium</t>
  </si>
  <si>
    <t>Film4</t>
  </si>
  <si>
    <t>The Hot Chick</t>
  </si>
  <si>
    <t>Gold</t>
  </si>
  <si>
    <t>xXx: The Next Level</t>
  </si>
  <si>
    <t>Watch</t>
  </si>
  <si>
    <t>ComCen</t>
  </si>
  <si>
    <t>March of the Penguins</t>
  </si>
  <si>
    <t>Eden</t>
  </si>
  <si>
    <t>Calendar Girls</t>
  </si>
  <si>
    <t>xXx</t>
  </si>
  <si>
    <t>BBC1</t>
  </si>
  <si>
    <t>Lemony Snicket's A Series of Unfortunate Events</t>
  </si>
  <si>
    <t>Cocoon</t>
  </si>
  <si>
    <t>C4</t>
  </si>
  <si>
    <t>ITV2+1</t>
  </si>
  <si>
    <t>Waterloo Road</t>
  </si>
  <si>
    <t>White Collar ep2</t>
  </si>
  <si>
    <t>Bravo</t>
  </si>
  <si>
    <t>skybox</t>
  </si>
  <si>
    <t>Spooks Series 5</t>
  </si>
  <si>
    <t>2 to move</t>
  </si>
  <si>
    <t>White Collar ep3</t>
  </si>
  <si>
    <t>hdd</t>
  </si>
  <si>
    <t>Terrestrial</t>
  </si>
  <si>
    <t>The Butterfly Effect</t>
  </si>
  <si>
    <t>Inside Man</t>
  </si>
  <si>
    <t>Crash</t>
  </si>
  <si>
    <t>Film4+1</t>
  </si>
  <si>
    <t>Sky</t>
  </si>
  <si>
    <t>Fiver</t>
  </si>
  <si>
    <t>Dave</t>
  </si>
  <si>
    <t>Yesterday</t>
  </si>
  <si>
    <t>ITV4</t>
  </si>
  <si>
    <t>Virgin1</t>
  </si>
  <si>
    <t>Quest</t>
  </si>
  <si>
    <t>Five USA</t>
  </si>
  <si>
    <t>Sky1</t>
  </si>
  <si>
    <t>Living</t>
  </si>
  <si>
    <t>Hallmark</t>
  </si>
  <si>
    <t>FX</t>
  </si>
  <si>
    <t>Discovery</t>
  </si>
  <si>
    <t>Nat Geographic</t>
  </si>
  <si>
    <t>Sky Arts 1</t>
  </si>
  <si>
    <t>Sky2</t>
  </si>
  <si>
    <t>Home</t>
  </si>
  <si>
    <t>Blighty</t>
  </si>
  <si>
    <t>SyFy</t>
  </si>
  <si>
    <t>Comedy Central</t>
  </si>
  <si>
    <t>Comedy Central Extra</t>
  </si>
  <si>
    <t>Discovery Real Time</t>
  </si>
  <si>
    <t>Bio</t>
  </si>
  <si>
    <t>History</t>
  </si>
  <si>
    <t>Really</t>
  </si>
  <si>
    <t>Animal Planet</t>
  </si>
  <si>
    <t>TCM</t>
  </si>
  <si>
    <t>Living+1</t>
  </si>
  <si>
    <t>Virgin1+1</t>
  </si>
  <si>
    <t>Bravo+1</t>
  </si>
  <si>
    <t>Comedy Ctr+1</t>
  </si>
  <si>
    <t>Challenge</t>
  </si>
  <si>
    <t>Alibi</t>
  </si>
  <si>
    <t>Gold+1</t>
  </si>
  <si>
    <t>S4C</t>
  </si>
  <si>
    <t>E4+1</t>
  </si>
  <si>
    <t>More4+1</t>
  </si>
  <si>
    <t>DMAX</t>
  </si>
  <si>
    <t>DMAX+1</t>
  </si>
  <si>
    <t>CBS Reality</t>
  </si>
  <si>
    <t>CBS Reality+1</t>
  </si>
  <si>
    <t>CBS Action</t>
  </si>
  <si>
    <t>CBS Drama</t>
  </si>
  <si>
    <t>Hallmark+1</t>
  </si>
  <si>
    <t>E! Entertainment</t>
  </si>
  <si>
    <t>Challenge+1</t>
  </si>
  <si>
    <t>Bravo2</t>
  </si>
  <si>
    <t>Watch+1</t>
  </si>
  <si>
    <t>Film24</t>
  </si>
  <si>
    <t>Dave ja vu</t>
  </si>
  <si>
    <t>Comedy CtrX+1</t>
  </si>
  <si>
    <t>MTV Shows</t>
  </si>
  <si>
    <t>FX+</t>
  </si>
  <si>
    <t>Information TV</t>
  </si>
  <si>
    <t>Atlantis in the Andes</t>
  </si>
  <si>
    <t>Sky not in RT</t>
  </si>
  <si>
    <t>Sky Arts 2</t>
  </si>
  <si>
    <t>RT to here</t>
  </si>
  <si>
    <t>HQ</t>
  </si>
  <si>
    <t>HSP</t>
  </si>
  <si>
    <t>LSP</t>
  </si>
  <si>
    <t>ESP</t>
  </si>
  <si>
    <t>SLP</t>
  </si>
  <si>
    <t>SEP</t>
  </si>
  <si>
    <t>Min</t>
  </si>
  <si>
    <t>Hr</t>
  </si>
  <si>
    <t>Dub</t>
  </si>
  <si>
    <t>Spooks 2 episodes</t>
  </si>
  <si>
    <t>Series 5</t>
  </si>
  <si>
    <t>Waterloo Road episodes 13 &amp; 14</t>
  </si>
  <si>
    <t>Series</t>
  </si>
  <si>
    <t>Music</t>
  </si>
  <si>
    <t>Type</t>
  </si>
  <si>
    <t>Film</t>
  </si>
  <si>
    <t>Series 1</t>
  </si>
  <si>
    <t>In Treatment week 1, episodes 1-4, 5 missing</t>
  </si>
  <si>
    <t>In Treatment week 2, episodes 1-5</t>
  </si>
  <si>
    <t>In Treatment week 3, episodes 1-5</t>
  </si>
  <si>
    <t>In Treatment week 4, episodes 1-5</t>
  </si>
  <si>
    <t>In Treatment week 5, episodes 1-5</t>
  </si>
  <si>
    <t>In Treatment week 6, episodes 1-5</t>
  </si>
  <si>
    <t>In Treatment week 7, episodes 1-5</t>
  </si>
  <si>
    <t>In Treatment week 9, episodes 1-3</t>
  </si>
  <si>
    <t>In Treatment week 8, episodes 1-5</t>
  </si>
  <si>
    <t>Spooks episodes 3-5</t>
  </si>
  <si>
    <t>Spooks episodes x2</t>
  </si>
  <si>
    <t>Documentary</t>
  </si>
  <si>
    <t>Kinky Boots</t>
  </si>
  <si>
    <t>Kes</t>
  </si>
  <si>
    <t>Keeping Mum</t>
  </si>
  <si>
    <t>UK2010</t>
  </si>
  <si>
    <t>Radio Days</t>
  </si>
  <si>
    <t>Series 3</t>
  </si>
  <si>
    <t>Moonlight Mile</t>
  </si>
  <si>
    <t>Clueless</t>
  </si>
  <si>
    <t>The Fifth Element</t>
  </si>
  <si>
    <t>A Funny Thing Happened on the way to The Forum</t>
  </si>
  <si>
    <t>Five USA+1</t>
  </si>
  <si>
    <t>Fakers</t>
  </si>
  <si>
    <t>Lock, Stock and Two Smoking Barrels</t>
  </si>
  <si>
    <t>Tremors</t>
  </si>
  <si>
    <t>Shampoo</t>
  </si>
  <si>
    <t>The Full Monty</t>
  </si>
  <si>
    <t>Phone Booth</t>
  </si>
  <si>
    <t>Robin and Marion</t>
  </si>
  <si>
    <t>Se7en</t>
  </si>
  <si>
    <t>Babe</t>
  </si>
  <si>
    <t>Speed 2: Cruise Control</t>
  </si>
  <si>
    <t>Saturday Night and Sunday Morning</t>
  </si>
  <si>
    <t>Justified episode 1/13</t>
  </si>
  <si>
    <t>Series 2</t>
  </si>
  <si>
    <t>Richard Hammond's Engineering Connections 1/6</t>
  </si>
  <si>
    <t>Fluke</t>
  </si>
  <si>
    <t>Nanny McPhee</t>
  </si>
  <si>
    <t>Three Men and a Baby</t>
  </si>
  <si>
    <t>Blow</t>
  </si>
  <si>
    <t>The Constant Gardener</t>
  </si>
  <si>
    <t>Timecode</t>
  </si>
  <si>
    <t>The Charge of the Light Brigade</t>
  </si>
  <si>
    <t>Dirty Harry</t>
  </si>
  <si>
    <t>Trapped</t>
  </si>
  <si>
    <t>Still of the Night</t>
  </si>
  <si>
    <t>The Boys &amp; Girl from County Clare</t>
  </si>
  <si>
    <t>Flightplan</t>
  </si>
  <si>
    <t>Premonition</t>
  </si>
  <si>
    <t>Girl with Green Eyes</t>
  </si>
  <si>
    <t>Moonlight and Valentino</t>
  </si>
  <si>
    <t>The Sum of All Fears</t>
  </si>
  <si>
    <t>The Simpsons Movie</t>
  </si>
  <si>
    <t>Water Lillies</t>
  </si>
  <si>
    <t>Blue Sky</t>
  </si>
  <si>
    <t>Just Friends</t>
  </si>
  <si>
    <t>In the Company of Men</t>
  </si>
  <si>
    <t>True Crime</t>
  </si>
  <si>
    <t>Charlie Varrick</t>
  </si>
  <si>
    <t>The Lavender Hill Mob</t>
  </si>
  <si>
    <t>City of God</t>
  </si>
  <si>
    <t>58 channels?</t>
  </si>
  <si>
    <t>incl 14 duplicates</t>
  </si>
  <si>
    <t>incl 18 one week</t>
  </si>
  <si>
    <t>?</t>
  </si>
  <si>
    <t xml:space="preserve">Modern Family ep18, 19, </t>
  </si>
  <si>
    <t>To record if retransmitted sometime</t>
  </si>
  <si>
    <t>The Heartbreak Kid</t>
  </si>
  <si>
    <t>The Breakfast Club</t>
  </si>
  <si>
    <t>Die Hard</t>
  </si>
  <si>
    <t>Saturday Night Fever</t>
  </si>
  <si>
    <t>Top Gun</t>
  </si>
  <si>
    <t>Lake Placid</t>
  </si>
  <si>
    <t>New Series</t>
  </si>
  <si>
    <t>Richard Hammond's Engineering Connections 2/6</t>
  </si>
  <si>
    <t>Baby Boom</t>
  </si>
  <si>
    <t>Hook</t>
  </si>
  <si>
    <t>Yuma</t>
  </si>
  <si>
    <t>Ray</t>
  </si>
  <si>
    <t>Stephen Hawking's Universe 1</t>
  </si>
  <si>
    <t>Life After People</t>
  </si>
  <si>
    <t>Down and Out in Beverly Hills</t>
  </si>
  <si>
    <t>Five USA 174</t>
  </si>
  <si>
    <t>The 40 Year Old Virgin</t>
  </si>
  <si>
    <t>A River Runs Through It</t>
  </si>
  <si>
    <t>Gods and Monsters</t>
  </si>
  <si>
    <t>Big Momma's House</t>
  </si>
  <si>
    <t>Waitress</t>
  </si>
  <si>
    <t>Between the Lines</t>
  </si>
  <si>
    <t>Reds</t>
  </si>
  <si>
    <t>American Graffiti</t>
  </si>
  <si>
    <t>Outnumbered W12/5 &amp; H14/5</t>
  </si>
  <si>
    <t>Brazil</t>
  </si>
  <si>
    <t>Capitalism: A Love Story</t>
  </si>
  <si>
    <t>The African Queen</t>
  </si>
  <si>
    <t>In Her Shoes</t>
  </si>
  <si>
    <t>Hard Times</t>
  </si>
  <si>
    <t>Backdraft</t>
  </si>
  <si>
    <t>Zoolander</t>
  </si>
  <si>
    <t>Paris Blues</t>
  </si>
  <si>
    <t>Drama</t>
  </si>
  <si>
    <t>The Terminator</t>
  </si>
  <si>
    <t>Overboard</t>
  </si>
  <si>
    <t>Gorillas in the Mist</t>
  </si>
  <si>
    <t>Shooter</t>
  </si>
  <si>
    <t>The Good Girl</t>
  </si>
  <si>
    <t>Fame</t>
  </si>
  <si>
    <t>A History of Violence</t>
  </si>
  <si>
    <t>Project X</t>
  </si>
  <si>
    <t>Alexander the Great</t>
  </si>
  <si>
    <t>Adolph Hitler - My Part in his Downfall</t>
  </si>
  <si>
    <t>The Jacket</t>
  </si>
  <si>
    <t>Elmer Gantry</t>
  </si>
  <si>
    <t>Thunder Road</t>
  </si>
  <si>
    <t>Women in Love</t>
  </si>
  <si>
    <t>Blow Out</t>
  </si>
  <si>
    <t>The Walker</t>
  </si>
  <si>
    <t>Eyes Wide Shut</t>
  </si>
  <si>
    <t>Eternal Sunshine of the Spotless Mind</t>
  </si>
  <si>
    <t>Born to Boogie</t>
  </si>
  <si>
    <t>Bruce Almighty</t>
  </si>
  <si>
    <t>Play Misty for Me</t>
  </si>
  <si>
    <t>The Client</t>
  </si>
  <si>
    <t>Separate Tables</t>
  </si>
  <si>
    <t>In the Name of the Father</t>
  </si>
  <si>
    <t>Guess Who's Coming to Dinner</t>
  </si>
  <si>
    <t>Twins</t>
  </si>
  <si>
    <t>Around the Bend</t>
  </si>
  <si>
    <t>Confidence</t>
  </si>
  <si>
    <t>Stuart Little</t>
  </si>
  <si>
    <t>Fitzcarraldo</t>
  </si>
  <si>
    <t>Serenity</t>
  </si>
  <si>
    <t>You've Got Mail</t>
  </si>
  <si>
    <t>Hitch</t>
  </si>
  <si>
    <t>Pulp</t>
  </si>
  <si>
    <t>Fantastic Four: Rise of the Silver Surfer</t>
  </si>
  <si>
    <t>The Visitor</t>
  </si>
  <si>
    <t>The Jewel of the Nile</t>
  </si>
  <si>
    <t>Clear and Present Danger</t>
  </si>
  <si>
    <t>Spider-Man</t>
  </si>
  <si>
    <t>Replicant</t>
  </si>
  <si>
    <t>The Holiday</t>
  </si>
  <si>
    <t>Housewife, 49</t>
  </si>
  <si>
    <t>Lassie</t>
  </si>
  <si>
    <t>Terry Pratchett's Going Postal</t>
  </si>
  <si>
    <t>Look Who's Talking</t>
  </si>
  <si>
    <t>The Mask</t>
  </si>
  <si>
    <t>Mary Poppins</t>
  </si>
  <si>
    <t>Andre</t>
  </si>
  <si>
    <t>The Peacemaker</t>
  </si>
  <si>
    <t>Chicago</t>
  </si>
  <si>
    <t>Building Britain's Ultimate Warship</t>
  </si>
  <si>
    <t>Little Miss Sunshine</t>
  </si>
  <si>
    <t>Rush Hour</t>
  </si>
  <si>
    <t>American Dreamz</t>
  </si>
  <si>
    <t>The Last Kiss</t>
  </si>
  <si>
    <t>Eraser</t>
  </si>
  <si>
    <t>That Thing You Do!</t>
  </si>
  <si>
    <t>After the Fox</t>
  </si>
  <si>
    <t>A Dry White Season</t>
  </si>
  <si>
    <t>Carrington</t>
  </si>
  <si>
    <t>Miss Firecracker</t>
  </si>
  <si>
    <t>A Civil Action</t>
  </si>
  <si>
    <t>Genova</t>
  </si>
  <si>
    <t>Marathon Man</t>
  </si>
  <si>
    <t>Coming Home</t>
  </si>
  <si>
    <t>Burn!</t>
  </si>
  <si>
    <t>The Matador</t>
  </si>
  <si>
    <t>Atlantis: the Evidence</t>
  </si>
  <si>
    <t>Brick Lane</t>
  </si>
  <si>
    <t>Burn Notice</t>
  </si>
  <si>
    <t>F4/6</t>
  </si>
  <si>
    <t>Logan's Run</t>
  </si>
  <si>
    <t>Absolute Power</t>
  </si>
  <si>
    <t>Deep Blue Sea</t>
  </si>
  <si>
    <t>Breaker Morant</t>
  </si>
  <si>
    <t>Night at the Museum</t>
  </si>
  <si>
    <t>Dirty Dancing</t>
  </si>
  <si>
    <t>Manhunter</t>
  </si>
  <si>
    <t>The River Wild</t>
  </si>
  <si>
    <t>Money 1+2/2</t>
  </si>
  <si>
    <t>Manhattan</t>
  </si>
  <si>
    <t>x</t>
  </si>
  <si>
    <t>Walking Tall</t>
  </si>
  <si>
    <t>Kindergarten Cop</t>
  </si>
  <si>
    <t>Somers Town</t>
  </si>
  <si>
    <t>A Room for Romeo Brass</t>
  </si>
  <si>
    <t>Batman Begins</t>
  </si>
  <si>
    <t>Kidulthood</t>
  </si>
  <si>
    <t>Die Hard 2</t>
  </si>
  <si>
    <t>Jerry Maguire</t>
  </si>
  <si>
    <t>Guarding Tess</t>
  </si>
  <si>
    <t>A Good woman</t>
  </si>
  <si>
    <t>Michael Clayton</t>
  </si>
  <si>
    <t>One Fine Day</t>
  </si>
  <si>
    <t>The Goonies</t>
  </si>
  <si>
    <t>Solaris</t>
  </si>
  <si>
    <t>Outbreak</t>
  </si>
  <si>
    <t>Cloverfield</t>
  </si>
  <si>
    <t>Sleep, My Love</t>
  </si>
  <si>
    <t>Predator 2</t>
  </si>
  <si>
    <t>Guns at Batasi</t>
  </si>
  <si>
    <t>Raising Arizona</t>
  </si>
  <si>
    <t>Moonfleet</t>
  </si>
  <si>
    <t>Though None Go with Me</t>
  </si>
  <si>
    <t>Platoon</t>
  </si>
  <si>
    <t>Volcano</t>
  </si>
  <si>
    <t>Road House</t>
  </si>
  <si>
    <t>Audrey Rose</t>
  </si>
  <si>
    <t>Footsteps in the Fog</t>
  </si>
  <si>
    <t>Proof of Life</t>
  </si>
  <si>
    <t>The Illusionist</t>
  </si>
  <si>
    <t>Office Space</t>
  </si>
  <si>
    <t>Paris, Texas</t>
  </si>
  <si>
    <t>Support Your Local Sheriff!</t>
  </si>
  <si>
    <t>The Night of the Hunter</t>
  </si>
  <si>
    <t>They Come Back</t>
  </si>
  <si>
    <t>Sixty Six</t>
  </si>
  <si>
    <t>Once upon a Time in Mexico</t>
  </si>
  <si>
    <t>The Manchurian Candidate</t>
  </si>
  <si>
    <t>Rollerball</t>
  </si>
  <si>
    <t>Grow Your Own</t>
  </si>
  <si>
    <t>The Sting</t>
  </si>
  <si>
    <t>Justified 4&amp;5/13</t>
  </si>
  <si>
    <t>Ziggy Stardust and the Spiders from Mars</t>
  </si>
  <si>
    <t>White Collar episode 18</t>
  </si>
  <si>
    <t>12/6S</t>
  </si>
  <si>
    <t>To Sir with Love</t>
  </si>
  <si>
    <t>American Beauty</t>
  </si>
  <si>
    <t>Sense and Sensibility</t>
  </si>
  <si>
    <t>Accidental Hero</t>
  </si>
  <si>
    <t>Win a Date with Tad Hamilton!</t>
  </si>
  <si>
    <t>The Italian Job (not starring Michael Caine)</t>
  </si>
  <si>
    <t>Notting Hill</t>
  </si>
  <si>
    <t>Signs</t>
  </si>
  <si>
    <t>Miss Potter</t>
  </si>
  <si>
    <t>Perfect Stranger</t>
  </si>
  <si>
    <t>Dressed to Kill</t>
  </si>
  <si>
    <t>Mrs Henderson Presents</t>
  </si>
  <si>
    <t>In and Out</t>
  </si>
  <si>
    <t>Yentl</t>
  </si>
  <si>
    <t>Deceived</t>
  </si>
  <si>
    <t>The Flight of the Phoenix</t>
  </si>
  <si>
    <t>Howards End</t>
  </si>
  <si>
    <t>Avanti</t>
  </si>
  <si>
    <t>TCM2</t>
  </si>
  <si>
    <t>RT</t>
  </si>
  <si>
    <t>Antz</t>
  </si>
  <si>
    <t>Rolling Stones: a Bigger Bang. In Exile: An Imagine Special</t>
  </si>
  <si>
    <t>When Romeo met Juliet</t>
  </si>
  <si>
    <t>The Who: The Kids are Alright</t>
  </si>
  <si>
    <t>Nature</t>
  </si>
  <si>
    <t>Inside Nature's Giants 2/3 Pythons</t>
  </si>
  <si>
    <t>The Battle of the Sexes</t>
  </si>
  <si>
    <t>The Astronaut's Wife</t>
  </si>
  <si>
    <t>2 Fast 2 Furious</t>
  </si>
  <si>
    <t>Secretary</t>
  </si>
  <si>
    <t>One Hour Photo</t>
  </si>
  <si>
    <t>Miles From Home</t>
  </si>
  <si>
    <t>Home for the Holidays</t>
  </si>
  <si>
    <t>Basic Instinct</t>
  </si>
  <si>
    <t>She's All That</t>
  </si>
  <si>
    <t>Garden State</t>
  </si>
  <si>
    <t>Love Field</t>
  </si>
  <si>
    <t>Irma la Douce</t>
  </si>
  <si>
    <t>Heartbreakers</t>
  </si>
  <si>
    <t>Dolores Claiborne</t>
  </si>
  <si>
    <t>Comedy Drama</t>
  </si>
  <si>
    <t>The Savages</t>
  </si>
  <si>
    <t>Comedy</t>
  </si>
  <si>
    <t>Spy Thriller</t>
  </si>
  <si>
    <t>The Recruit</t>
  </si>
  <si>
    <t>Message in a Bottle</t>
  </si>
  <si>
    <t>Steve Winwood - English Soul   .    Keep on Running 50 Yrs</t>
  </si>
  <si>
    <t>The Godfather Part III</t>
  </si>
  <si>
    <t>How to Lose a Guy in 10 Days</t>
  </si>
  <si>
    <t>Easy Money</t>
  </si>
  <si>
    <t>Crime Thriller</t>
  </si>
  <si>
    <t>Firewall</t>
  </si>
  <si>
    <t>Action Drama</t>
  </si>
  <si>
    <t>Rescue Dawn</t>
  </si>
  <si>
    <t>Cadillac Man</t>
  </si>
  <si>
    <t>Romantic Comedy</t>
  </si>
  <si>
    <t>My Big Fat Greek Wedding</t>
  </si>
  <si>
    <t>Sci-Fi Adventure</t>
  </si>
  <si>
    <t>Sci-Fi Action Drama</t>
  </si>
  <si>
    <t>Hulk</t>
  </si>
  <si>
    <t>The Darjeeling Limited</t>
  </si>
  <si>
    <t>Crime Drama</t>
  </si>
  <si>
    <t>Gone in Sixty Seconds</t>
  </si>
  <si>
    <t>The Loneliness of the Long Distance Runner</t>
  </si>
  <si>
    <t>Mr Holland's Opus</t>
  </si>
  <si>
    <t>Emotional Drama</t>
  </si>
  <si>
    <t>Failure to Launch</t>
  </si>
  <si>
    <t>Legally Blonde 2</t>
  </si>
  <si>
    <t>Practical Magic</t>
  </si>
  <si>
    <t>My Girl</t>
  </si>
  <si>
    <t>Romantic Drama</t>
  </si>
  <si>
    <t>Chocolat</t>
  </si>
  <si>
    <t>ET the Extra-Terrestrial</t>
  </si>
  <si>
    <t>Romantic Thriller</t>
  </si>
  <si>
    <t>The Bodyguard</t>
  </si>
  <si>
    <t>How to Murder your Wife</t>
  </si>
  <si>
    <t>Great Balls of Fire</t>
  </si>
  <si>
    <t>Raising Helen</t>
  </si>
  <si>
    <t>Storyville: When China Met Africa</t>
  </si>
  <si>
    <t>Twister</t>
  </si>
  <si>
    <t>Action Adventure</t>
  </si>
  <si>
    <t>Sci-Fi Thriller</t>
  </si>
  <si>
    <t>Family Comedy</t>
  </si>
  <si>
    <t>Cheaper by the dozen</t>
  </si>
  <si>
    <t>Me, Myself &amp; Irene</t>
  </si>
  <si>
    <t>Sci-Fi Comedy</t>
  </si>
  <si>
    <t>Back to the Future</t>
  </si>
  <si>
    <t>The Apartment</t>
  </si>
  <si>
    <t>Violent Comedy</t>
  </si>
  <si>
    <t>Leaving Los Vegas</t>
  </si>
  <si>
    <t>Time Bandits</t>
  </si>
  <si>
    <t>Comedy Fantasy</t>
  </si>
  <si>
    <t>Elf</t>
  </si>
  <si>
    <t>23/6W</t>
  </si>
  <si>
    <t>Outnumbered 1/</t>
  </si>
  <si>
    <t>Supernatural Fantasy</t>
  </si>
  <si>
    <t>Constantine</t>
  </si>
  <si>
    <t>Religious Satire</t>
  </si>
  <si>
    <t>Dogma</t>
  </si>
  <si>
    <t>Ever After: a Cinderella Story</t>
  </si>
  <si>
    <t>Romantic Fantasy</t>
  </si>
  <si>
    <t>Comedy Thriller</t>
  </si>
  <si>
    <t>Stakeout</t>
  </si>
  <si>
    <t>Paycheck</t>
  </si>
  <si>
    <t>What's New Pussycat?</t>
  </si>
  <si>
    <t>Before You Go</t>
  </si>
  <si>
    <t>Ferris Bueller's Day Off</t>
  </si>
  <si>
    <t>Good Morning, Vietnam</t>
  </si>
  <si>
    <t>Timeline</t>
  </si>
  <si>
    <t>Sci-Fi Fantasy</t>
  </si>
  <si>
    <t>Lawrence of Arabia</t>
  </si>
  <si>
    <t>The Handmaid's Tale</t>
  </si>
  <si>
    <t>Idiocracy</t>
  </si>
  <si>
    <t>B</t>
  </si>
  <si>
    <t>Reservoir Dogs</t>
  </si>
  <si>
    <t>Little Women</t>
  </si>
  <si>
    <t>While You Were Sleeping</t>
  </si>
  <si>
    <t>Glastonbury at 40</t>
  </si>
  <si>
    <t>Glastonbury 2010: Jackson Brown</t>
  </si>
  <si>
    <t>Glastonbury 2010: Muse</t>
  </si>
  <si>
    <t>The Day After Tomorrow</t>
  </si>
  <si>
    <t>Evan Almighty</t>
  </si>
  <si>
    <t>Action Thriller</t>
  </si>
  <si>
    <t>Con Air</t>
  </si>
  <si>
    <t>Skin</t>
  </si>
  <si>
    <t>12A</t>
  </si>
  <si>
    <t>Biographical Drama</t>
  </si>
  <si>
    <t>Rosencrantz and Guildenstern are Dead</t>
  </si>
  <si>
    <t>Sphere</t>
  </si>
  <si>
    <t>SF Thriller</t>
  </si>
  <si>
    <t>End Game</t>
  </si>
  <si>
    <t>An Ideal Husband</t>
  </si>
  <si>
    <t>Pride &amp; Prejudice</t>
  </si>
  <si>
    <t>LA Confidential</t>
  </si>
  <si>
    <t>How to Build a Jumbo Jet Engine</t>
  </si>
  <si>
    <t>Be Kind Rewind</t>
  </si>
  <si>
    <t>Jackie Brown</t>
  </si>
  <si>
    <t>Philadelphia</t>
  </si>
  <si>
    <t>Dragonheart</t>
  </si>
  <si>
    <t>Classic Drama</t>
  </si>
  <si>
    <t>To Kill a Mockingbird</t>
  </si>
  <si>
    <t>About Schmidt</t>
  </si>
  <si>
    <t>You, Me and Dupree</t>
  </si>
  <si>
    <t>Hot Shots!</t>
  </si>
  <si>
    <t>Spoof</t>
  </si>
  <si>
    <t>The Black Dahlia</t>
  </si>
  <si>
    <t>Mystery Thriller</t>
  </si>
  <si>
    <t>Conspiracy Theory</t>
  </si>
  <si>
    <t>Shanghai Dreams</t>
  </si>
  <si>
    <t>Down in the Valley</t>
  </si>
  <si>
    <t>Biographical Comedy</t>
  </si>
  <si>
    <t>Confessions of a Dangerous Mind</t>
  </si>
  <si>
    <t>The Paper</t>
  </si>
  <si>
    <t>A Good Year</t>
  </si>
  <si>
    <t>Guess Who</t>
  </si>
  <si>
    <t>ITV1+2</t>
  </si>
  <si>
    <t>WHERE</t>
  </si>
  <si>
    <t>Transporter 2</t>
  </si>
  <si>
    <t>Guest Wife (b+w)</t>
  </si>
  <si>
    <t>Children of Men</t>
  </si>
  <si>
    <t>Goodfellas</t>
  </si>
  <si>
    <t>Internal Affairs</t>
  </si>
  <si>
    <t>Still Crazy</t>
  </si>
  <si>
    <t>Maid in Manhatten</t>
  </si>
  <si>
    <t>Passport to Pimlico</t>
  </si>
  <si>
    <t>Tequila Sunrise</t>
  </si>
  <si>
    <t>Breathless</t>
  </si>
  <si>
    <t>Western</t>
  </si>
  <si>
    <t>Silverado</t>
  </si>
  <si>
    <t>Munich</t>
  </si>
  <si>
    <t>Mickey Blue Eyes</t>
  </si>
  <si>
    <t>Misfits 1/6</t>
  </si>
  <si>
    <t>Historical Drama</t>
  </si>
  <si>
    <t>Thirteen Days</t>
  </si>
  <si>
    <t>Muppets from Space</t>
  </si>
  <si>
    <t>SF Comedy</t>
  </si>
  <si>
    <t>American Heart</t>
  </si>
  <si>
    <t>Black Comedy</t>
  </si>
  <si>
    <t>Hocus Pocus</t>
  </si>
  <si>
    <t>Garfield 2: a Tale of Two Kitties</t>
  </si>
  <si>
    <t>Catch Me If You Can</t>
  </si>
  <si>
    <t>Pete and Dud: the Lost Sketches</t>
  </si>
  <si>
    <t>Educating Rita</t>
  </si>
  <si>
    <t>Beaches</t>
  </si>
  <si>
    <t>Sleepless in Seattle</t>
  </si>
  <si>
    <t>Miss Congeniality</t>
  </si>
  <si>
    <t>Action Comedy</t>
  </si>
  <si>
    <t>Space Drama</t>
  </si>
  <si>
    <t>Apollo 13</t>
  </si>
  <si>
    <t>The Queen</t>
  </si>
  <si>
    <t>Comedy Central 126</t>
  </si>
  <si>
    <t>Spaceballs</t>
  </si>
  <si>
    <t>SF Spoof</t>
  </si>
  <si>
    <t>The Whales of August</t>
  </si>
  <si>
    <t>The Silence 1/4</t>
  </si>
  <si>
    <t>Concorde's Last Flight</t>
  </si>
  <si>
    <t>Ace Ventura Pet Detective</t>
  </si>
  <si>
    <t>Must Love Dogs</t>
  </si>
  <si>
    <t>Honey, I shrunk the Kids</t>
  </si>
  <si>
    <t>Wendy and Lucy</t>
  </si>
  <si>
    <t>comedy</t>
  </si>
  <si>
    <t>Tom Jones</t>
  </si>
  <si>
    <t>Dan in Real Life</t>
  </si>
  <si>
    <t>Frantic</t>
  </si>
  <si>
    <t>Thriller</t>
  </si>
  <si>
    <t>V for Vendetta</t>
  </si>
  <si>
    <t>Rich Hall's The Dirty South</t>
  </si>
  <si>
    <t>Comedian</t>
  </si>
  <si>
    <t>God's Little Acre</t>
  </si>
  <si>
    <t>Titanic</t>
  </si>
  <si>
    <t>Blockbuster</t>
  </si>
  <si>
    <t>This Boy's Life</t>
  </si>
  <si>
    <t>series</t>
  </si>
  <si>
    <t>Oliver Twist</t>
  </si>
  <si>
    <t>William Shakespeare's Romeo + Juliet</t>
  </si>
  <si>
    <t>Romantic Tragedy</t>
  </si>
  <si>
    <t>Romance</t>
  </si>
  <si>
    <t>Mystic River</t>
  </si>
  <si>
    <t>Mystery</t>
  </si>
  <si>
    <t>Kojak: the Marcus Nelson Murders</t>
  </si>
  <si>
    <t>Working Girl</t>
  </si>
  <si>
    <t>Single White Female</t>
  </si>
  <si>
    <t>Hidden Agenda</t>
  </si>
  <si>
    <t>Fargo</t>
  </si>
  <si>
    <t>Oil Disaster: the Rig that Blew Up</t>
  </si>
  <si>
    <t>Screwball Comedy</t>
  </si>
  <si>
    <t>Arthur</t>
  </si>
  <si>
    <t>Toy Story 2</t>
  </si>
  <si>
    <t>The Rock</t>
  </si>
  <si>
    <t>Is Anybody There?</t>
  </si>
  <si>
    <t>Eastern Promises</t>
  </si>
  <si>
    <t>SF</t>
  </si>
  <si>
    <t>The Ipcress File</t>
  </si>
  <si>
    <t>Bill &amp; Ted's Excellent Adventure</t>
  </si>
  <si>
    <t>Zany Comedy</t>
  </si>
  <si>
    <t>The Fugitive</t>
  </si>
  <si>
    <t>Under Siege</t>
  </si>
  <si>
    <t>Walk the Line</t>
  </si>
  <si>
    <t>Memento</t>
  </si>
  <si>
    <t xml:space="preserve"> Comedy Thriller</t>
  </si>
  <si>
    <t>Romeo is Bleeding</t>
  </si>
  <si>
    <t>Erin Brockovich</t>
  </si>
  <si>
    <t>Comedy Western</t>
  </si>
  <si>
    <t>The Incredibles</t>
  </si>
  <si>
    <t>Animated Comedy</t>
  </si>
  <si>
    <t>Biographical Series</t>
  </si>
  <si>
    <t>The Queen 1/5</t>
  </si>
  <si>
    <t>C5</t>
  </si>
  <si>
    <t>Tim Burton's Corpse Bride</t>
  </si>
  <si>
    <t>Animated Fantasy</t>
  </si>
  <si>
    <t>25/7U</t>
  </si>
  <si>
    <t>Never Been Kissed</t>
  </si>
  <si>
    <t>Seven Brides for Seven Brothers</t>
  </si>
  <si>
    <t>Rousing Musical</t>
  </si>
  <si>
    <t>Police Drama</t>
  </si>
  <si>
    <t>City by the Sea</t>
  </si>
  <si>
    <t>The Nutty Professor</t>
  </si>
  <si>
    <t>Goofy Comedy</t>
  </si>
  <si>
    <t>Musical</t>
  </si>
  <si>
    <t>Psychological Drama</t>
  </si>
  <si>
    <t>The Wave</t>
  </si>
  <si>
    <t>X2</t>
  </si>
  <si>
    <t>Fantasy Adventure</t>
  </si>
  <si>
    <t>Air America</t>
  </si>
  <si>
    <t>Rat Race</t>
  </si>
  <si>
    <t>Madcap Chase Comedy</t>
  </si>
  <si>
    <t>The Wedding Planner</t>
  </si>
  <si>
    <t>Period Comedy</t>
  </si>
  <si>
    <t>The Importance of Being Ernest</t>
  </si>
  <si>
    <t>Out for Justice</t>
  </si>
  <si>
    <t>Action Crime Drama</t>
  </si>
  <si>
    <t>Crime Comedy</t>
  </si>
  <si>
    <t>The Whole Ten Yards</t>
  </si>
  <si>
    <t>Coach Carter</t>
  </si>
  <si>
    <t>Emotive Drama</t>
  </si>
  <si>
    <t>Lolita</t>
  </si>
  <si>
    <t>Venus</t>
  </si>
  <si>
    <t>Ibsen's Play Adaptation</t>
  </si>
  <si>
    <t>A Doll's House</t>
  </si>
  <si>
    <t>The Machinist</t>
  </si>
  <si>
    <t>Richard Hammond's Engineering Connections: 2 EP</t>
  </si>
  <si>
    <t>The Core</t>
  </si>
  <si>
    <t>XXY</t>
  </si>
  <si>
    <t>The Wedding Singer</t>
  </si>
  <si>
    <t>It's a Boy/Girl Thing</t>
  </si>
  <si>
    <t>Enigma</t>
  </si>
  <si>
    <t>Out of Sight</t>
  </si>
  <si>
    <t>Crime Caper</t>
  </si>
  <si>
    <t>Forces of Nature</t>
  </si>
  <si>
    <t>Cat Ballou</t>
  </si>
  <si>
    <t>Crimson Tide</t>
  </si>
  <si>
    <t>submarine film</t>
  </si>
  <si>
    <t>Best Man</t>
  </si>
  <si>
    <t>Eccentric Drama</t>
  </si>
  <si>
    <t>Cellular</t>
  </si>
  <si>
    <t>The Getaway</t>
  </si>
  <si>
    <t>Gangs of New York</t>
  </si>
  <si>
    <t>Garbo Talks</t>
  </si>
  <si>
    <t>The American President</t>
  </si>
  <si>
    <t>Beyond the Valley of the Dolls</t>
  </si>
  <si>
    <t>Dead Men Walking</t>
  </si>
  <si>
    <t>Chances Are</t>
  </si>
  <si>
    <t>Atmospheric Thriller</t>
  </si>
  <si>
    <t>The Mothman Prophesies</t>
  </si>
  <si>
    <t>Ride of my Life: The Story of the Bicycle</t>
  </si>
  <si>
    <t>Slick Actiuon Thriller</t>
  </si>
  <si>
    <t>Better Off Ted 1/13</t>
  </si>
  <si>
    <t>28/7W</t>
  </si>
  <si>
    <t>Man of the Year</t>
  </si>
  <si>
    <t>The Men Who Jump off Buildings</t>
  </si>
  <si>
    <t>Tempestuous Action</t>
  </si>
  <si>
    <t>The Perfect Storm</t>
  </si>
  <si>
    <t>Animated Adventure</t>
  </si>
  <si>
    <t>Belleville Rendez-vous</t>
  </si>
  <si>
    <t>Period Drama</t>
  </si>
  <si>
    <t>Slapstick Crime Comedy</t>
  </si>
  <si>
    <t>Three Fugitives</t>
  </si>
  <si>
    <t>Stylish Action Thriller</t>
  </si>
  <si>
    <t>Lethal Weapon</t>
  </si>
  <si>
    <t>Edgy Crime drama</t>
  </si>
  <si>
    <t>Edison</t>
  </si>
  <si>
    <t>Hope Floats</t>
  </si>
  <si>
    <t>Dramatisation</t>
  </si>
  <si>
    <t>Nineteen Eighty Four</t>
  </si>
  <si>
    <t>Barefoot in the Park</t>
  </si>
  <si>
    <t>Assault on Precinct 13</t>
  </si>
  <si>
    <t>Genevieve</t>
  </si>
  <si>
    <t>Series 5+B43</t>
  </si>
  <si>
    <t>Ronin</t>
  </si>
  <si>
    <t>Midnight Run</t>
  </si>
  <si>
    <t>Satirical Comedy</t>
  </si>
  <si>
    <t>Being There</t>
  </si>
  <si>
    <t>Daddy and Them</t>
  </si>
  <si>
    <t>Madagascar</t>
  </si>
  <si>
    <t>Bleak Crime Thriller</t>
  </si>
  <si>
    <t>Insomnia</t>
  </si>
  <si>
    <t>In Search of a Midnight Kiss</t>
  </si>
  <si>
    <t>Three Kings</t>
  </si>
  <si>
    <t>Arctic Adventure</t>
  </si>
  <si>
    <t>Ice Station Zebra</t>
  </si>
  <si>
    <t>Relentless Action Thriller</t>
  </si>
  <si>
    <t>The Transporter</t>
  </si>
  <si>
    <t>Donkey Punch</t>
  </si>
  <si>
    <t>The Dish</t>
  </si>
  <si>
    <t>Epic Drama</t>
  </si>
  <si>
    <t>Exodus</t>
  </si>
  <si>
    <t>Pacey Spy Adventure</t>
  </si>
  <si>
    <t>1/8U</t>
  </si>
  <si>
    <t>On Her Majesty's Secret Service</t>
  </si>
  <si>
    <t>Taut Suspence Thriller</t>
  </si>
  <si>
    <t>Red Eye</t>
  </si>
  <si>
    <t>Amish: World's Squarest Teenagers 2/4</t>
  </si>
  <si>
    <t>Amish: World's Squarest Teenagers 1/4</t>
  </si>
  <si>
    <t>Offbeat Romantic Drama</t>
  </si>
  <si>
    <t>Talk to Her</t>
  </si>
  <si>
    <t>Animated Musical</t>
  </si>
  <si>
    <t>The Hunchback of Notre Dame</t>
  </si>
  <si>
    <t>Something's Gotta Give</t>
  </si>
  <si>
    <t>Cheaper by the Dozen 2</t>
  </si>
  <si>
    <t>Cemedy Sequel</t>
  </si>
  <si>
    <t>Claustrophobic Thriller</t>
  </si>
  <si>
    <t>Intriguing Thriller</t>
  </si>
  <si>
    <t>Betrayed</t>
  </si>
  <si>
    <t>Shine</t>
  </si>
  <si>
    <t>Our Drugs War</t>
  </si>
  <si>
    <t>Hunger</t>
  </si>
  <si>
    <t>Waterloo Road episodes 14+15/7</t>
  </si>
  <si>
    <t>Outnumbered 15/6</t>
  </si>
  <si>
    <t>Sideways</t>
  </si>
  <si>
    <t>Whistle down the Wind</t>
  </si>
  <si>
    <t>4/8W</t>
  </si>
  <si>
    <t>Memoires of an Invisible Man</t>
  </si>
  <si>
    <t>Breakfast on Below</t>
  </si>
  <si>
    <t>Chilling SF Drama</t>
  </si>
  <si>
    <t>Deep Impact</t>
  </si>
  <si>
    <t>Natural World: Echo - an Unforgetable Elephant</t>
  </si>
  <si>
    <t>Sharp Satirical Comedy</t>
  </si>
  <si>
    <t>One Million Years BC</t>
  </si>
  <si>
    <t>Cult Musical Satire</t>
  </si>
  <si>
    <t>Harold &amp; Kumar Get the Munchies</t>
  </si>
  <si>
    <t>By Love Possessed</t>
  </si>
  <si>
    <t>Fast-Talking Comedy</t>
  </si>
  <si>
    <t>One, Two, Three</t>
  </si>
  <si>
    <t>Epic Period Adventure</t>
  </si>
  <si>
    <t>Troy</t>
  </si>
  <si>
    <t>The War of the Roses</t>
  </si>
  <si>
    <t>Sudden Impact</t>
  </si>
  <si>
    <t>Quirky culture-clash comedy</t>
  </si>
  <si>
    <t>Blast from the Past</t>
  </si>
  <si>
    <t>Futuristic Thriller</t>
  </si>
  <si>
    <t>Westworld</t>
  </si>
  <si>
    <t>There Will Be Blood</t>
  </si>
  <si>
    <t>Star Trek: First Contact</t>
  </si>
  <si>
    <t>Disturbing Mystery</t>
  </si>
  <si>
    <t>Blue Velvet</t>
  </si>
  <si>
    <t>SF Adventure</t>
  </si>
  <si>
    <t>8/8U</t>
  </si>
  <si>
    <t>The Last Starfighter</t>
  </si>
  <si>
    <t>Heart-Warming Comedy</t>
  </si>
  <si>
    <t>Greenfingers</t>
  </si>
  <si>
    <t>Sweet Smell of Success</t>
  </si>
  <si>
    <t>Amish: World's Squarest Teenagers 3/4</t>
  </si>
  <si>
    <t>Panic Room</t>
  </si>
  <si>
    <t>Enigmatic Psychological Drama</t>
  </si>
  <si>
    <t>The Red Balloon</t>
  </si>
  <si>
    <t>At Close Range</t>
  </si>
  <si>
    <t>The Rocky Horror Picture Show</t>
  </si>
  <si>
    <t>My Best Friend's Wedding</t>
  </si>
  <si>
    <t>The School of Rock</t>
  </si>
  <si>
    <t>American Pie</t>
  </si>
  <si>
    <t>The Gingerbread Man</t>
  </si>
  <si>
    <t>Thirty Two Short Films about Glenn Gould</t>
  </si>
  <si>
    <t>Sky Arts2 257</t>
  </si>
  <si>
    <t>Tense Action Thriller</t>
  </si>
  <si>
    <t>Ransom</t>
  </si>
  <si>
    <t>Melancholic Comedy</t>
  </si>
  <si>
    <t>The Accidental Tourist</t>
  </si>
  <si>
    <t>Stylish Crime Drama</t>
  </si>
  <si>
    <t>Miller's Crossing</t>
  </si>
  <si>
    <t>Tortilla Soup</t>
  </si>
  <si>
    <t>Action-Packed Spy Adventure</t>
  </si>
  <si>
    <t>Live and Let Die</t>
  </si>
  <si>
    <t>Intelligent Animated SF</t>
  </si>
  <si>
    <t>Final Fantasy: the Spirits Within</t>
  </si>
  <si>
    <t>Sparkle</t>
  </si>
  <si>
    <t>Frida</t>
  </si>
  <si>
    <t>Intimate Oscar-winning drama</t>
  </si>
  <si>
    <t>Good Will Hunting</t>
  </si>
  <si>
    <t>North by Northwest</t>
  </si>
  <si>
    <t>Complex Drama</t>
  </si>
  <si>
    <t>Another Woman</t>
  </si>
  <si>
    <t>Of Mice and Men</t>
  </si>
  <si>
    <t>15/8U</t>
  </si>
  <si>
    <t>The Man with the Golden Gun</t>
  </si>
  <si>
    <t>No Way Out</t>
  </si>
  <si>
    <t>The Pumpkin Eater</t>
  </si>
  <si>
    <t>Amish: World's Squarest Teenagers 4/4</t>
  </si>
  <si>
    <t>Comic Fantasy</t>
  </si>
  <si>
    <t>Matilda</t>
  </si>
  <si>
    <t>101 Dalmations</t>
  </si>
  <si>
    <t>Visionary animated comedy adventure</t>
  </si>
  <si>
    <t>Robots</t>
  </si>
  <si>
    <t>Feel-good musical comedy</t>
  </si>
  <si>
    <t>Witty romantic sports comedy</t>
  </si>
  <si>
    <t>Atmospheric thriller</t>
  </si>
  <si>
    <t>Hell Drivers</t>
  </si>
  <si>
    <t>Stylish Crime Comedy drama</t>
  </si>
  <si>
    <t>Matchstick Men</t>
  </si>
  <si>
    <t>Poignant, Oscar-winning drama</t>
  </si>
  <si>
    <t>The Hours</t>
  </si>
  <si>
    <t>The Family Stone</t>
  </si>
  <si>
    <t>The Russions Are Coming, the Russions Are Coming</t>
  </si>
  <si>
    <t>Monster-in-Law</t>
  </si>
  <si>
    <t>Oscar-winning Drama</t>
  </si>
  <si>
    <t>One Flew over the Cuckoo's Nest</t>
  </si>
  <si>
    <t>Adventure Drama</t>
  </si>
  <si>
    <t>Heidi</t>
  </si>
  <si>
    <t>Quirky SF Spoof</t>
  </si>
  <si>
    <t>Atmospheric Supernatural Thriller</t>
  </si>
  <si>
    <t>Galaxy Quest</t>
  </si>
  <si>
    <t>Don't Look Now</t>
  </si>
  <si>
    <t>Baby's Day Out</t>
  </si>
  <si>
    <t>Oscar-winning Crime Drama</t>
  </si>
  <si>
    <t>The Departed</t>
  </si>
  <si>
    <t>Post-nuclear-Apocolypse</t>
  </si>
  <si>
    <t>On the Beach</t>
  </si>
  <si>
    <t>The Fast Lady</t>
  </si>
  <si>
    <t>Dazzling Mystery Thriller</t>
  </si>
  <si>
    <t>Snake Eyes</t>
  </si>
  <si>
    <t>Sentimental Romantic Fantasy</t>
  </si>
  <si>
    <t>The Family Man</t>
  </si>
  <si>
    <t>Spoof Documentary</t>
  </si>
  <si>
    <t>This is Spinal Tap</t>
  </si>
  <si>
    <t>Look Who's Talking Too</t>
  </si>
  <si>
    <t>Nell</t>
  </si>
  <si>
    <t>The Untouchables</t>
  </si>
  <si>
    <t>Benny and Joon</t>
  </si>
  <si>
    <t>Beach Party</t>
  </si>
  <si>
    <t>Poignant Period Drama</t>
  </si>
  <si>
    <t>Seabiscuit</t>
  </si>
  <si>
    <t>Advise and Consent</t>
  </si>
  <si>
    <t>Slick spy adventure</t>
  </si>
  <si>
    <t>Romantic epic</t>
  </si>
  <si>
    <t>Doctor Zhivago</t>
  </si>
  <si>
    <t>Horror thriller</t>
  </si>
  <si>
    <t>28 Weeks Later</t>
  </si>
  <si>
    <t>Poignant biopic</t>
  </si>
  <si>
    <t>84 Charing Cross Road</t>
  </si>
  <si>
    <t>Fantasy drama</t>
  </si>
  <si>
    <t>Unbreakable</t>
  </si>
  <si>
    <t>Body of Evidence</t>
  </si>
  <si>
    <t>Screwball comedy</t>
  </si>
  <si>
    <t>What's Up, Doc?</t>
  </si>
  <si>
    <t>Colourful fantasy adventure</t>
  </si>
  <si>
    <t>Stuart Little 2</t>
  </si>
  <si>
    <t>Junebug</t>
  </si>
  <si>
    <t>Lavish spy adventure</t>
  </si>
  <si>
    <t>The Spy Who Loved Me</t>
  </si>
  <si>
    <t>Irresistabe comedy</t>
  </si>
  <si>
    <t>Sister Act</t>
  </si>
  <si>
    <t>Explosive SF action thriller</t>
  </si>
  <si>
    <t>Terminator 3: Rise of the Machines</t>
  </si>
  <si>
    <t>Futuristic action thriller</t>
  </si>
  <si>
    <t>Universal Soldier</t>
  </si>
  <si>
    <t>Erotic thriller</t>
  </si>
  <si>
    <t>American Gigolo</t>
  </si>
  <si>
    <t>Passionate action fantasy</t>
  </si>
  <si>
    <t>Excalibur</t>
  </si>
  <si>
    <t>Part-animated fantasy adventure</t>
  </si>
  <si>
    <t>James and the Giant Peach</t>
  </si>
  <si>
    <t>It's a Mad Mad Mad Mad World</t>
  </si>
  <si>
    <t>Reversal of Fortune</t>
  </si>
  <si>
    <t>Romantic drame</t>
  </si>
  <si>
    <t>Swashbuckling adventure fantasy</t>
  </si>
  <si>
    <t>Highlander</t>
  </si>
  <si>
    <t>Slick action comedy thriller</t>
  </si>
  <si>
    <t>Lethal Weapon 4</t>
  </si>
  <si>
    <t>Irreverant crime drama</t>
  </si>
  <si>
    <t>Thunderbolt and Lightfoot</t>
  </si>
  <si>
    <t>SF horror</t>
  </si>
  <si>
    <t>The Day of the Triffids</t>
  </si>
  <si>
    <t>Julia</t>
  </si>
  <si>
    <t>The Drowning Pool</t>
  </si>
  <si>
    <t>Feature-length animation</t>
  </si>
  <si>
    <t>Police thriller</t>
  </si>
  <si>
    <t>They Call Me Mister Tibbs!</t>
  </si>
  <si>
    <t>25/8W</t>
  </si>
  <si>
    <t>Deliverance</t>
  </si>
  <si>
    <t>Period comedy</t>
  </si>
  <si>
    <t>Anchorman: the Legend of Ron Burgundy</t>
  </si>
  <si>
    <t>Romantic comedy</t>
  </si>
  <si>
    <t>Pretty Woman</t>
  </si>
  <si>
    <t>Picture Perfect</t>
  </si>
  <si>
    <t>Emotional biographical comedy</t>
  </si>
  <si>
    <t>Patch Adams</t>
  </si>
  <si>
    <t>Comedy western</t>
  </si>
  <si>
    <t>Captivating drama</t>
  </si>
  <si>
    <t>Quirky comedy drama</t>
  </si>
  <si>
    <t>The Mexican</t>
  </si>
  <si>
    <t>Spy adventure</t>
  </si>
  <si>
    <t>Goldeneye</t>
  </si>
  <si>
    <t>Amadeus: Director's Cut</t>
  </si>
  <si>
    <t>Ominous thriller</t>
  </si>
  <si>
    <t>Fantasy adventure</t>
  </si>
  <si>
    <t>Jumanji</t>
  </si>
  <si>
    <t>Cemedy sequal</t>
  </si>
  <si>
    <t>Look Who's Talking Now!</t>
  </si>
  <si>
    <t>Prison comedy</t>
  </si>
  <si>
    <t>The Longest Yard</t>
  </si>
  <si>
    <t>Ryan's Daughter</t>
  </si>
  <si>
    <t>The Old Guys</t>
  </si>
  <si>
    <t>Baby Planet (followed by African Penguins)</t>
  </si>
  <si>
    <t>Crazy/Beautiful</t>
  </si>
  <si>
    <t>Black comedy drama</t>
  </si>
  <si>
    <t>In Bruges</t>
  </si>
  <si>
    <t>Coming-of-age drama</t>
  </si>
  <si>
    <t>Stand By Me</t>
  </si>
  <si>
    <t>Butch Cassidy and the Sundance Kid</t>
  </si>
  <si>
    <t>Finding Neverland</t>
  </si>
  <si>
    <t>Claustrophobic thriller</t>
  </si>
  <si>
    <t>Political thriller</t>
  </si>
  <si>
    <t>Blockbuster fantasy adventure</t>
  </si>
  <si>
    <t>Superman Returns</t>
  </si>
  <si>
    <t>Tomorrow Never Dies</t>
  </si>
  <si>
    <t>Emotional drama</t>
  </si>
  <si>
    <t>In the Bedroom</t>
  </si>
  <si>
    <t>Man on Wire</t>
  </si>
  <si>
    <t>Life-affirming drama</t>
  </si>
  <si>
    <t>On a Clear Day</t>
  </si>
  <si>
    <t>Musical comedy</t>
  </si>
  <si>
    <t>Blues Brothers 2000</t>
  </si>
  <si>
    <t>Glossy spy adventure</t>
  </si>
  <si>
    <t>The World Is Not Enough</t>
  </si>
  <si>
    <t>Feel-good cemedy</t>
  </si>
  <si>
    <t>City Slickers</t>
  </si>
  <si>
    <t>Deadpan black comedy</t>
  </si>
  <si>
    <t>Grosse Pointe Blank</t>
  </si>
  <si>
    <t>Oscar-winning period romantic drama</t>
  </si>
  <si>
    <t>Die Hard with a Vengeance</t>
  </si>
  <si>
    <t>Ali</t>
  </si>
  <si>
    <t>Transformers</t>
  </si>
  <si>
    <t>A Passage to India</t>
  </si>
  <si>
    <t>The Bourne Ultimatum</t>
  </si>
  <si>
    <t>Baby Planet: African Penguins</t>
  </si>
  <si>
    <t>Private Parts</t>
  </si>
  <si>
    <t>United 93</t>
  </si>
  <si>
    <t>Cassablanca</t>
  </si>
  <si>
    <t>The History Boys</t>
  </si>
  <si>
    <t>Earthquake</t>
  </si>
  <si>
    <t>Notes on a Scandal</t>
  </si>
  <si>
    <t>Men in Black</t>
  </si>
  <si>
    <t>My Stepmother is an Alien</t>
  </si>
  <si>
    <t>King Kong</t>
  </si>
  <si>
    <t>Rita, Sue and Bob too</t>
  </si>
  <si>
    <t>Broken Flowers</t>
  </si>
  <si>
    <t>The Band Wagon</t>
  </si>
  <si>
    <t>Serendipidy</t>
  </si>
  <si>
    <t>The Quiller Memorandum</t>
  </si>
  <si>
    <t>Jumper</t>
  </si>
  <si>
    <t>The Year of Living Dangerously</t>
  </si>
  <si>
    <t>Hud</t>
  </si>
  <si>
    <t>Mona Lisa</t>
  </si>
  <si>
    <t>Michael McIntyre's Comedy Roadshow 2/6</t>
  </si>
  <si>
    <t>Knocked Up</t>
  </si>
  <si>
    <t>Action Crime Thriller</t>
  </si>
  <si>
    <t>The New World</t>
  </si>
  <si>
    <t>Historical drama</t>
  </si>
  <si>
    <t>Action thriller</t>
  </si>
  <si>
    <t>Cliffhanger</t>
  </si>
  <si>
    <t>Spooks 1/8</t>
  </si>
  <si>
    <t>Period drama</t>
  </si>
  <si>
    <t>The Secret Garden</t>
  </si>
  <si>
    <t>Big</t>
  </si>
  <si>
    <t>Coming-of-age comedy</t>
  </si>
  <si>
    <t>Juno</t>
  </si>
  <si>
    <t>Sly tragicomedy</t>
  </si>
  <si>
    <t>Little Big Man</t>
  </si>
  <si>
    <t>The Private Life of Sherlock Holmes</t>
  </si>
  <si>
    <t>Waterloo Road episode</t>
  </si>
  <si>
    <t>Musical comedy western</t>
  </si>
  <si>
    <t>Calamity Jane</t>
  </si>
  <si>
    <t>Period adventure</t>
  </si>
  <si>
    <t>Swiss Family Robinson</t>
  </si>
  <si>
    <t>Biographical drama</t>
  </si>
  <si>
    <t>And When Did You Last See Your Father?</t>
  </si>
  <si>
    <t>Comedy drama</t>
  </si>
  <si>
    <t>Harrowing drama</t>
  </si>
  <si>
    <t>Nil by Mouth</t>
  </si>
  <si>
    <t>Courtroom drama</t>
  </si>
  <si>
    <t>Inherit the Wind</t>
  </si>
  <si>
    <t>Highgrove: Alan Meets Prince</t>
  </si>
  <si>
    <t>The Magnificent Seven</t>
  </si>
  <si>
    <t>Phil Collins One Night Only</t>
  </si>
  <si>
    <t>Mad Men 11/9 &amp; 18/9</t>
  </si>
  <si>
    <t>The Day of the Jackal</t>
  </si>
  <si>
    <t>Hear My Song</t>
  </si>
  <si>
    <t>Rushmore</t>
  </si>
  <si>
    <t>Spooks 1/8 (20 Sep) &amp; 2/8 (27 Sep)</t>
  </si>
  <si>
    <t>The Lion in Winter</t>
  </si>
  <si>
    <t>Monty Python's The Meaning of Life</t>
  </si>
  <si>
    <t>Action comedy</t>
  </si>
  <si>
    <t>2/10S</t>
  </si>
  <si>
    <t>Hot Fuzz</t>
  </si>
  <si>
    <t>Stephen Hawking's Universe 3/3</t>
  </si>
  <si>
    <t>The Accused</t>
  </si>
  <si>
    <t>Animated adventure</t>
  </si>
  <si>
    <t>Series 9</t>
  </si>
  <si>
    <t>Oscar-winning drama</t>
  </si>
  <si>
    <t>Bleak drama</t>
  </si>
  <si>
    <t>House of Sand and Fog</t>
  </si>
  <si>
    <t>Slick thriller</t>
  </si>
  <si>
    <t>Controversial crime drama</t>
  </si>
  <si>
    <t>Natural Born Killers</t>
  </si>
  <si>
    <t>Submarine drama</t>
  </si>
  <si>
    <t>Run Silent, Run Deep</t>
  </si>
  <si>
    <t>Trilogy conclusion</t>
  </si>
  <si>
    <t>Comrades</t>
  </si>
  <si>
    <t>Modern Family: Phil sells the station wagon</t>
  </si>
  <si>
    <t>Modern Family: brutal honesty</t>
  </si>
  <si>
    <t>Disaster movie</t>
  </si>
  <si>
    <t>The Poseidon Adventure</t>
  </si>
  <si>
    <t>Dramatisation of narrative poem</t>
  </si>
  <si>
    <t>The Song of Lunch</t>
  </si>
  <si>
    <t>The Singer</t>
  </si>
  <si>
    <t>SF fantasy</t>
  </si>
  <si>
    <t>The Time Machine</t>
  </si>
  <si>
    <t>All Tororrow's Parties</t>
  </si>
  <si>
    <t>WHERE?</t>
  </si>
  <si>
    <t>8/10F</t>
  </si>
  <si>
    <t>The Emperor's New Groove</t>
  </si>
  <si>
    <t>Grease</t>
  </si>
  <si>
    <t>Downton Abbey 1&amp;2 / 7: 26 Sep &amp; 3 Oct</t>
  </si>
  <si>
    <t>Downton Abbey 1&amp;2 out of 7: 26 Sep &amp; 3 Oct</t>
  </si>
  <si>
    <t>Ashes to Ashes 6&amp;7 out of 8</t>
  </si>
  <si>
    <t>Ashes to Ashes 8 out of 8</t>
  </si>
  <si>
    <t>Ashes to Ashes 3&amp;4 out of 8</t>
  </si>
  <si>
    <t>Damages episode 1</t>
  </si>
  <si>
    <t>Damages episode 2</t>
  </si>
  <si>
    <t>Damages 3 episodes</t>
  </si>
  <si>
    <t>Dirty Sexy Money 2&amp;3 out of 13</t>
  </si>
  <si>
    <t>Glee 1+2 out of 22: 18+25 Jul</t>
  </si>
  <si>
    <t>Glee 3+4 out of 22: 1+8 Aug</t>
  </si>
  <si>
    <t>Glee 5+6 out of 22: 15+22 Aug</t>
  </si>
  <si>
    <t>Glee 7+8 out of 22: 29 Aug &amp; 5 Sep</t>
  </si>
  <si>
    <t>Glee 9+10 out of 22: 12 &amp; 19 Sep</t>
  </si>
  <si>
    <t>Identity 1&amp;2 out of 6: Second Life &amp; Chelsea Girl: 5&amp;12 Jul</t>
  </si>
  <si>
    <t>Identity 3&amp;4 out of 6: - &amp; Reparation: 19 &amp; 26 Jul</t>
  </si>
  <si>
    <t>Identity 5&amp;6 out of 6: They Can't Find Me &amp; -: 2&amp;9 Aug</t>
  </si>
  <si>
    <t>Luther 1&amp;2 out of 6</t>
  </si>
  <si>
    <t>Luther 3&amp;4 out of 6</t>
  </si>
  <si>
    <t>Luther 5&amp;6 out of 6: 1 &amp; 8 Jun</t>
  </si>
  <si>
    <t>Modern Family 2 episodes</t>
  </si>
  <si>
    <t>Monarch of the Glen: 3 &amp; 4 out of xx: Archie's girlfriend arrives &amp; secret love diary in attic</t>
  </si>
  <si>
    <t>Monarch of the Glen: 1 &amp; 2 out of xx: Archie to become Laird &amp; banker comes to cut Glenbogle's O/D</t>
  </si>
  <si>
    <t>Monarch of the Glen: 6 &amp; 7 out of xx: traditional boat race with Kilwilie &amp; deliver first grouse of season to London</t>
  </si>
  <si>
    <t>Monarch of the Glen: 4 &amp; 5 (13 Aug)  out of xx: secret love diary in attic &amp; -</t>
  </si>
  <si>
    <t>Monarch of the Glen: 8 &amp; 9 out of xx: - &amp; -</t>
  </si>
  <si>
    <t>Monarch of the Glen: 10 &amp; 11 out of xx: - &amp; -</t>
  </si>
  <si>
    <t>Monarch of the Glen: 12 &amp; 13 out of xx: - &amp; -</t>
  </si>
  <si>
    <t>Monarch of the Glen: 14 &amp; 15 out of xx: Lexie's estranged mother &amp; Archie's sister Lizzie is pregnant</t>
  </si>
  <si>
    <t>Monarch of the Glen: 17 &amp; 18 out of xx: American claim to Glenbogle &amp; new bank manager</t>
  </si>
  <si>
    <t>Monarch of the Glen: 19 &amp; 20 out of xx: Stella wants to lay men off &amp; Archie persuades Stella otherwise</t>
  </si>
  <si>
    <t>Monarch of the Glen: 21 &amp; 22 out of xx: Golly mmets an old flame &amp; Selling some land</t>
  </si>
  <si>
    <t>Monarch of the Glen: 23 &amp; 24 out of xx: Stella's husband Graham &amp; Duncan's french pen pal</t>
  </si>
  <si>
    <t>Monarch of the Glen: 27 &amp; 28 out of xx: Archie' &amp; Lexie get engaged &amp; mourning Hector's death</t>
  </si>
  <si>
    <t>Monarch of the Glen: 29 &amp; 30 out of xx: Archie's vision brings conflict &amp; Archie's godmother scupper grant</t>
  </si>
  <si>
    <t>Monarch of the Glen: 25 &amp; 26 (13 Sep)out of xx: Hector's regimental reunion &amp; Magnificent midsummer ball</t>
  </si>
  <si>
    <t>Monarch of the Glen: 31 &amp; 32 out of xx: Someone from Archie's past &amp; Jamie's old friend brings problems</t>
  </si>
  <si>
    <t>Monarch of the Glen: 33 &amp; 34 out of xx: A wolf and a naturist campsite &amp; search for missing Golly</t>
  </si>
  <si>
    <t>Monarch of the Glen: 35 &amp; 36 out of xx: Hector's death duties &amp; Lexie sees a ghost</t>
  </si>
  <si>
    <t>Monarch of the Glen: 37 &amp; 38 out of xx: Lexie prepares for the ball &amp; Archie considers restaurant in New York</t>
  </si>
  <si>
    <t>Monarch of the Glen: 39 &amp; 40 out of xx: Paul's return bothers Archie * Who wrecked the community minibus?</t>
  </si>
  <si>
    <t>Mad Men 25/9 &amp; 02/10</t>
  </si>
  <si>
    <t>Changing Lanes</t>
  </si>
  <si>
    <t>Die Hard 4.0</t>
  </si>
  <si>
    <t>Madcap comedy</t>
  </si>
  <si>
    <t>The Great Race</t>
  </si>
  <si>
    <t>New series</t>
  </si>
  <si>
    <t>Single Father 1/4</t>
  </si>
  <si>
    <t>Downton Abbey 3&amp;4 / 7: 10 &amp; 17 Oct</t>
  </si>
  <si>
    <t>Spooks 4/8</t>
  </si>
  <si>
    <t>Hilarious comedy</t>
  </si>
  <si>
    <t>The Pink Panther Strikes Again</t>
  </si>
  <si>
    <t>Elegant historical drama</t>
  </si>
  <si>
    <t>Elizabeth</t>
  </si>
  <si>
    <t>Crime thriller</t>
  </si>
  <si>
    <t>The First Great Train Robbery</t>
  </si>
  <si>
    <t>Effective adaptation</t>
  </si>
  <si>
    <t>An intimate portrait</t>
  </si>
  <si>
    <t>12/10T</t>
  </si>
  <si>
    <t>Tom Daley: the Diver and His Dad</t>
  </si>
  <si>
    <t>Jane Goodall: Beauty and the Beasts</t>
  </si>
  <si>
    <t>Riff-Raff</t>
  </si>
  <si>
    <t>Delightfully excessive drama</t>
  </si>
  <si>
    <t>SF Epic</t>
  </si>
  <si>
    <t>2001: A space Odyssey</t>
  </si>
  <si>
    <t>Romantic comedy thriller</t>
  </si>
  <si>
    <t>Black comedy thriller</t>
  </si>
  <si>
    <t>From Russia with Love</t>
  </si>
  <si>
    <t>Mystery drama</t>
  </si>
  <si>
    <t>In My Father's Den</t>
  </si>
  <si>
    <t>A Mighty Heart</t>
  </si>
  <si>
    <t>Wallander 11/13 B lood Line S15 Oct</t>
  </si>
  <si>
    <t>film4</t>
  </si>
  <si>
    <t>Single Father 2/4</t>
  </si>
  <si>
    <t>Uplifting biopic</t>
  </si>
  <si>
    <t>The World's Fastest Indian</t>
  </si>
  <si>
    <t>The Witches of Eastwick</t>
  </si>
  <si>
    <t>Superman II</t>
  </si>
  <si>
    <t>Fantasy</t>
  </si>
  <si>
    <t>b</t>
  </si>
  <si>
    <t>Superman: The Movie</t>
  </si>
  <si>
    <t>Dr No</t>
  </si>
  <si>
    <t>Camelot</t>
  </si>
  <si>
    <t>Charade</t>
  </si>
  <si>
    <t>Spooks</t>
  </si>
  <si>
    <t>documentary</t>
  </si>
  <si>
    <t>When We Were Kings</t>
  </si>
  <si>
    <t>SF drama</t>
  </si>
  <si>
    <t>The First Men in the Moon</t>
  </si>
  <si>
    <t>The Mosquito Coast</t>
  </si>
  <si>
    <t>Disturbing ethical drama</t>
  </si>
  <si>
    <t>The Insider</t>
  </si>
  <si>
    <t>Dance with a Stranger</t>
  </si>
  <si>
    <t>A Mighty Wind</t>
  </si>
  <si>
    <t>Satirical comedy</t>
  </si>
  <si>
    <t>Seven Days to Noon</t>
  </si>
  <si>
    <t>Wry romantic comedy</t>
  </si>
  <si>
    <t>Bridget Jones's Diary</t>
  </si>
  <si>
    <t>Crime drama</t>
  </si>
  <si>
    <t>Casino</t>
  </si>
  <si>
    <t>SF adventure</t>
  </si>
  <si>
    <t>Made</t>
  </si>
  <si>
    <t>end</t>
  </si>
  <si>
    <t>Film Title</t>
  </si>
  <si>
    <t>DB</t>
  </si>
  <si>
    <t>Clas.</t>
  </si>
  <si>
    <t>As Good As It Gets [after Independance Day]</t>
  </si>
  <si>
    <t>The Matrix Revolutions =209</t>
  </si>
  <si>
    <t>Collateral =174</t>
  </si>
  <si>
    <t>Charlie wilson's War [with Julia Roberts]</t>
  </si>
  <si>
    <t>Waterloo Road episode 8 &amp; 13 Oct</t>
  </si>
  <si>
    <t>Magnificent musical</t>
  </si>
  <si>
    <t>Wallander 11/13 B lood Line S15 Oct &amp; 12/13 ?</t>
  </si>
  <si>
    <t>No Country for Old Men</t>
  </si>
  <si>
    <t>Second world war drama</t>
  </si>
  <si>
    <t>The Bridge on the River Kwai</t>
  </si>
  <si>
    <t>Classic musical</t>
  </si>
  <si>
    <t>Singin' in the Rain</t>
  </si>
  <si>
    <t>Horror fantasy</t>
  </si>
  <si>
    <t>Sleepy Hollow</t>
  </si>
  <si>
    <t>Ace Ventura: Pet Detective</t>
  </si>
  <si>
    <t>western</t>
  </si>
  <si>
    <t>Doc</t>
  </si>
  <si>
    <t>Colourful fantasy comedy</t>
  </si>
  <si>
    <t>Dangerous Minds</t>
  </si>
  <si>
    <t>Classroom drama</t>
  </si>
  <si>
    <t>Thunderbirds Are Go!</t>
  </si>
  <si>
    <t>marionettes</t>
  </si>
  <si>
    <t>Romantic action comedy</t>
  </si>
  <si>
    <t>Mr &amp; Mrs Smith</t>
  </si>
  <si>
    <t>The Magdalene Sisters</t>
  </si>
  <si>
    <t>Ferocious drama</t>
  </si>
  <si>
    <t>Salvador</t>
  </si>
  <si>
    <t>The Secret Life of the National Grid 1/3</t>
  </si>
  <si>
    <t>Getting On 1/6</t>
  </si>
  <si>
    <t>Look Back in Anger</t>
  </si>
  <si>
    <t>No Reservations</t>
  </si>
  <si>
    <t>Scanners</t>
  </si>
  <si>
    <t>Tender biographical wildlife adventure</t>
  </si>
  <si>
    <t>Born Free</t>
  </si>
  <si>
    <t>Reggie Perrin 3/6</t>
  </si>
  <si>
    <t>Lone Star</t>
  </si>
  <si>
    <t>Glee 11+12 out of 22: 26 Sep &amp; 3 Oct</t>
  </si>
  <si>
    <t>Glee 13+14 out of 22: 10 &amp; 17 Oct</t>
  </si>
  <si>
    <t>The Event 1/12 I Haven't Told You Everything, 2/12 To Keep Us Safe</t>
  </si>
  <si>
    <t>Award-winning drama</t>
  </si>
  <si>
    <t>Secrets and Lies</t>
  </si>
  <si>
    <t>Wry comedy drama</t>
  </si>
  <si>
    <t>Wonder Boys</t>
  </si>
  <si>
    <t>Understated period drama</t>
  </si>
  <si>
    <t>Vera Drake</t>
  </si>
  <si>
    <t>Suspenseful canine adventure</t>
  </si>
  <si>
    <t>Eight Below</t>
  </si>
  <si>
    <t>Whimsical comedy</t>
  </si>
  <si>
    <t>Happy-Go-Lucky</t>
  </si>
  <si>
    <t>The Englishman Who Went up a Hill, but Came down a Mountain</t>
  </si>
  <si>
    <t>The Great Train Robbery</t>
  </si>
  <si>
    <t>School for Scoundrels</t>
  </si>
  <si>
    <t>The Day The Earth Stood Still (B+W)</t>
  </si>
  <si>
    <t>Ghostbusters</t>
  </si>
  <si>
    <t>Abigail's Party</t>
  </si>
  <si>
    <t>Keith Richards: A Culture Show Special</t>
  </si>
  <si>
    <t>Blade Runner</t>
  </si>
  <si>
    <t>Robert Plant</t>
  </si>
  <si>
    <t>You Only Live Twice</t>
  </si>
  <si>
    <t>California Dreamin'</t>
  </si>
  <si>
    <t>Liar Liar</t>
  </si>
  <si>
    <t>8 Mile</t>
  </si>
  <si>
    <t>Career Girls</t>
  </si>
  <si>
    <t>Spooks Series 1/11 &amp; 8/11</t>
  </si>
  <si>
    <t>Analyse This</t>
  </si>
  <si>
    <t>Memphis Belle</t>
  </si>
  <si>
    <t>Monarch 3/11 &amp; 4/11</t>
  </si>
  <si>
    <t>Mercury Rising</t>
  </si>
  <si>
    <t>Disney's Aristocats</t>
  </si>
  <si>
    <t>Black comedy</t>
  </si>
  <si>
    <t>Beetlejuice</t>
  </si>
  <si>
    <t>Prison drama</t>
  </si>
  <si>
    <t>Murder in the First</t>
  </si>
  <si>
    <t>Gregory's Two Girls</t>
  </si>
  <si>
    <t>Blitz drama</t>
  </si>
  <si>
    <t>Hope and Glory</t>
  </si>
  <si>
    <t>Ealing comedy</t>
  </si>
  <si>
    <t>The Titfield Thunderbolt</t>
  </si>
  <si>
    <t>The Spiderwick Chronicles</t>
  </si>
  <si>
    <t>Gripping fantasy</t>
  </si>
  <si>
    <t>Planet of the Apes</t>
  </si>
  <si>
    <t>Quills</t>
  </si>
  <si>
    <t>Marquis de Sade</t>
  </si>
  <si>
    <t>The Indian Doctor 1/5</t>
  </si>
  <si>
    <t>Accused 1/6 Willy's Story</t>
  </si>
  <si>
    <t>Ironic black comedy</t>
  </si>
  <si>
    <t>Drop Dead Gorgeous</t>
  </si>
  <si>
    <t>16/11T</t>
  </si>
  <si>
    <t>The Indian Doctor 2/5</t>
  </si>
  <si>
    <t>The Indian Doctor 3/5</t>
  </si>
  <si>
    <t>The Indian Doctor 4/5</t>
  </si>
  <si>
    <t>The Indian Doctor 5/5</t>
  </si>
  <si>
    <t>The Mission</t>
  </si>
  <si>
    <t>A Dirty Shame</t>
  </si>
  <si>
    <t>Speed</t>
  </si>
  <si>
    <t>4/12S</t>
  </si>
  <si>
    <t>Mrs Doubtfire</t>
  </si>
  <si>
    <t>Frozen River</t>
  </si>
  <si>
    <t>Compelling drama</t>
  </si>
  <si>
    <t>The Odessa File</t>
  </si>
  <si>
    <t>Tense thriller</t>
  </si>
  <si>
    <t>Accused 4/6 Liam's Story</t>
  </si>
  <si>
    <t>9/12H</t>
  </si>
  <si>
    <t>Once Upon a Time in the West</t>
  </si>
  <si>
    <t>Epic spagetti western</t>
  </si>
  <si>
    <t>The Love Guru</t>
  </si>
  <si>
    <t>Cyborg cop crime</t>
  </si>
  <si>
    <t>Robocop</t>
  </si>
  <si>
    <t>Tough action drama</t>
  </si>
  <si>
    <t>CH5</t>
  </si>
  <si>
    <t>Election</t>
  </si>
  <si>
    <t>Fond period comedy</t>
  </si>
  <si>
    <t>Tea with Mussolini</t>
  </si>
  <si>
    <t>Spy drama</t>
  </si>
  <si>
    <t>The Taylor of Panama</t>
  </si>
  <si>
    <t>Mr Hobbs takes a Vacation</t>
  </si>
  <si>
    <t>Crime comedy</t>
  </si>
  <si>
    <t>How to Steal a Million</t>
  </si>
  <si>
    <t>Journey to the Planets</t>
  </si>
  <si>
    <t>Disney comedy</t>
  </si>
  <si>
    <t>The Love Bug</t>
  </si>
  <si>
    <t>Family comedy</t>
  </si>
  <si>
    <t>Candleshoe</t>
  </si>
  <si>
    <t>Dick Gently</t>
  </si>
  <si>
    <t>Into the Wild</t>
  </si>
  <si>
    <t>Animated comedy</t>
  </si>
  <si>
    <t>South Park: Bigger, Longer and Uncut</t>
  </si>
  <si>
    <t>Free Willy</t>
  </si>
  <si>
    <t>Gilda</t>
  </si>
  <si>
    <t>date</t>
  </si>
  <si>
    <t>Reviewed</t>
  </si>
  <si>
    <t>Dr Seuss' Horton hears a Who!</t>
  </si>
  <si>
    <t>Quirky comedy</t>
  </si>
  <si>
    <t>Primal Fear</t>
  </si>
  <si>
    <t>Wry comedy</t>
  </si>
  <si>
    <t>Kitch comedy</t>
  </si>
  <si>
    <t>Hairspray</t>
  </si>
  <si>
    <t>Sparkling comedy</t>
  </si>
  <si>
    <t>Father of the Bride</t>
  </si>
  <si>
    <t>Slick comedy</t>
  </si>
  <si>
    <t>Intolerable Cruelty</t>
  </si>
  <si>
    <t>Classic western</t>
  </si>
  <si>
    <t>Return of the Magnificent Seven</t>
  </si>
  <si>
    <t>Modern-day western</t>
  </si>
  <si>
    <t>Animated fantasy</t>
  </si>
  <si>
    <t>Spirited Away</t>
  </si>
  <si>
    <t>Animated musical drama</t>
  </si>
  <si>
    <t>The Nightmare Before Christmas</t>
  </si>
  <si>
    <t>Looking for Eric</t>
  </si>
  <si>
    <t>Mad Max</t>
  </si>
  <si>
    <t>Mean Creek</t>
  </si>
  <si>
    <t>Barbarella</t>
  </si>
  <si>
    <t>Kiss Kiss Bang Bang</t>
  </si>
  <si>
    <t>Away From Her</t>
  </si>
  <si>
    <t>In The Line of Fire</t>
  </si>
  <si>
    <t xml:space="preserve">The Event 5/12 6/12 </t>
  </si>
  <si>
    <t xml:space="preserve">The Event 7/12 8/12 </t>
  </si>
  <si>
    <t>The Three Musketeers</t>
  </si>
  <si>
    <t>Glee 15+16 out of 22: 24 &amp; 31 Oct</t>
  </si>
  <si>
    <t>Glee 19+20 out of 22: 21 &amp; 28 Nov</t>
  </si>
  <si>
    <t>Glee 17+18 out of 22: missing?</t>
  </si>
  <si>
    <t>Barnyard</t>
  </si>
  <si>
    <t>SF Action adventure</t>
  </si>
  <si>
    <t>Armageddon</t>
  </si>
  <si>
    <t>Animated fantasy comedy</t>
  </si>
  <si>
    <t>Shrek</t>
  </si>
  <si>
    <t>Nostalgic fantasy adventure</t>
  </si>
  <si>
    <t>The Chronicles of Narnia: The Lion, The Witch and the Wardrobe</t>
  </si>
  <si>
    <t>Complex psychological thriller</t>
  </si>
  <si>
    <t>Lantana</t>
  </si>
  <si>
    <t>Psychological thriller</t>
  </si>
  <si>
    <t>The Conversation</t>
  </si>
  <si>
    <t>family film</t>
  </si>
  <si>
    <t>24: Series 8</t>
  </si>
  <si>
    <t>Swashbuckling action adventure</t>
  </si>
  <si>
    <t>The Legend of Zorro</t>
  </si>
  <si>
    <t>Spooky supernatural comedy</t>
  </si>
  <si>
    <t>Casper</t>
  </si>
  <si>
    <t>The Chronicles of Narnia: Prince Caspian</t>
  </si>
  <si>
    <t>Zany comedy</t>
  </si>
  <si>
    <t>The Money Pit</t>
  </si>
  <si>
    <t>Tense psychological thriller</t>
  </si>
  <si>
    <t>Dead Calm</t>
  </si>
  <si>
    <t>Quirky comedy action adventure</t>
  </si>
  <si>
    <t>Last Action Hero</t>
  </si>
  <si>
    <t>Uncle Buck</t>
  </si>
  <si>
    <t>Journey to the Planets: Venus</t>
  </si>
  <si>
    <t>bad-taste comedy</t>
  </si>
  <si>
    <t>Space opera</t>
  </si>
  <si>
    <t>Romantic adventure</t>
  </si>
  <si>
    <t>war drama</t>
  </si>
  <si>
    <t>Heist thriller</t>
  </si>
  <si>
    <t>Meditation on love</t>
  </si>
  <si>
    <t>Romantic drama</t>
  </si>
  <si>
    <t>True-story drama</t>
  </si>
  <si>
    <t>The Diving-Bell and the Butterfly</t>
  </si>
  <si>
    <t>Satirical drama</t>
  </si>
  <si>
    <t>Star Trek: the Motion Picture</t>
  </si>
  <si>
    <t>Star Trek II: the Wrath of Khan</t>
  </si>
  <si>
    <t>Star Trek III: the Search for Spock</t>
  </si>
  <si>
    <t>Star Trek IV: the Voyage Home</t>
  </si>
  <si>
    <t>Star Trek V: the Final Frontier</t>
  </si>
  <si>
    <t>Star Trek VI: the Undiscovered Country</t>
  </si>
  <si>
    <t>Star Trek: Generations</t>
  </si>
  <si>
    <t>Star Trek: Insurrection</t>
  </si>
  <si>
    <t>Star Trek: Nemesis</t>
  </si>
  <si>
    <t>SF thriller</t>
  </si>
  <si>
    <t>Classical musical</t>
  </si>
  <si>
    <t>Men of Honor</t>
  </si>
  <si>
    <t>JFK</t>
  </si>
  <si>
    <t>Adventure based on Kipling</t>
  </si>
  <si>
    <t>The Man Who Would Be King</t>
  </si>
  <si>
    <t>Shrek the Third</t>
  </si>
  <si>
    <t>Hit comedy</t>
  </si>
  <si>
    <t>Colourful comedy fantasy</t>
  </si>
  <si>
    <t>Oddball fantasy</t>
  </si>
  <si>
    <t>Edward Scissorhands</t>
  </si>
  <si>
    <t>Poignant period drama</t>
  </si>
  <si>
    <t>The Remains of the Day</t>
  </si>
  <si>
    <t>Fantasy comedy drama</t>
  </si>
  <si>
    <t>Stranger than Fiction</t>
  </si>
  <si>
    <t>Epic adventure</t>
  </si>
  <si>
    <t>Animated comedy adventure</t>
  </si>
  <si>
    <t>Over the Hedge</t>
  </si>
  <si>
    <t>Classic period drama</t>
  </si>
  <si>
    <t>The Railway Children</t>
  </si>
  <si>
    <t>Enchanted</t>
  </si>
  <si>
    <t>Part-animated romantic fantasy</t>
  </si>
  <si>
    <t>bbc2</t>
  </si>
  <si>
    <t>The Grinch</t>
  </si>
  <si>
    <t>Charming animation</t>
  </si>
  <si>
    <t>SF Satire</t>
  </si>
  <si>
    <t>Fantasy adventure sequal</t>
  </si>
  <si>
    <t>Musical animated adventure</t>
  </si>
  <si>
    <t>Happy Feet</t>
  </si>
  <si>
    <t>Death Becomes Her</t>
  </si>
  <si>
    <t>Christmas 2010: a dozen dvds each to S, A, J, N, L, O &amp; P</t>
  </si>
  <si>
    <t>Volver</t>
  </si>
  <si>
    <t>Superb romantic drama</t>
  </si>
  <si>
    <t>Shadowlands</t>
  </si>
  <si>
    <t>Just William</t>
  </si>
  <si>
    <t>Chicken Run</t>
  </si>
  <si>
    <t>Rousing SF adventure</t>
  </si>
  <si>
    <t>Explorers</t>
  </si>
  <si>
    <t>The Winslow Boy</t>
  </si>
  <si>
    <t>Blistering attack on media exploitation</t>
  </si>
  <si>
    <t>An American Tail</t>
  </si>
  <si>
    <t>Flashy romantic comedy</t>
  </si>
  <si>
    <t>Strictly Ballroom</t>
  </si>
  <si>
    <t>Hard Rain</t>
  </si>
  <si>
    <t>Good natured sequal</t>
  </si>
  <si>
    <t>Sumptious adaptation</t>
  </si>
  <si>
    <t>Peter Pan</t>
  </si>
  <si>
    <t>Private Benjamin</t>
  </si>
  <si>
    <t>Family fantasy</t>
  </si>
  <si>
    <t>Bridge to Terabithia</t>
  </si>
  <si>
    <t>Wallace &amp; Gromit: The Wrong Trousers</t>
  </si>
  <si>
    <t>plasticene animation</t>
  </si>
  <si>
    <t>Futuristic action drama</t>
  </si>
  <si>
    <t>Nicholas Nickleby</t>
  </si>
  <si>
    <t>Elizabeth: the Golden Age</t>
  </si>
  <si>
    <t>Room with a View</t>
  </si>
  <si>
    <t>Fly Away Home</t>
  </si>
  <si>
    <t>Outnumbered: the Christmas Special (followed by How Many People can Live on Planet Earth?)</t>
  </si>
  <si>
    <t>Alfie (with Michael Caine)</t>
  </si>
  <si>
    <t>An Everlasting Piece</t>
  </si>
  <si>
    <t>Anarchic knockabout on classic</t>
  </si>
  <si>
    <t>When Harvey met Bob (followed by Live Aid)</t>
  </si>
  <si>
    <t>Animated SF comedy</t>
  </si>
  <si>
    <t>Wall-E</t>
  </si>
  <si>
    <t>Period action adventure</t>
  </si>
  <si>
    <t>Indiana Jones and the Kingdom of the Crystal Skull</t>
  </si>
  <si>
    <t>third in series</t>
  </si>
  <si>
    <t>Harry Potter and the Prisoner of Azkaban</t>
  </si>
  <si>
    <t>Broad-homoured romantic comedy</t>
  </si>
  <si>
    <t>Forgetting Sarah Marshall</t>
  </si>
  <si>
    <t>third Western</t>
  </si>
  <si>
    <t>The Magnificent Seven Ride!</t>
  </si>
  <si>
    <t>SF action adventure</t>
  </si>
  <si>
    <t>The Incredible Hulk</t>
  </si>
  <si>
    <t>Fantasy action adventure</t>
  </si>
  <si>
    <t>Iron Man</t>
  </si>
  <si>
    <t>Animated SF adventure</t>
  </si>
  <si>
    <t>The Iron Giant</t>
  </si>
  <si>
    <t>Comedy fantasy</t>
  </si>
  <si>
    <t>Groundhog Day</t>
  </si>
  <si>
    <t>Romantic comedy drama</t>
  </si>
  <si>
    <t>Smart People</t>
  </si>
  <si>
    <t>007 film</t>
  </si>
  <si>
    <t>Casino Royale</t>
  </si>
  <si>
    <t>Musical romance</t>
  </si>
  <si>
    <t>E4 136</t>
  </si>
  <si>
    <t>Atmospheric period drama</t>
  </si>
  <si>
    <t>Girl with a Pearl Earing</t>
  </si>
  <si>
    <t>Quirky inventive comedy thriller</t>
  </si>
  <si>
    <t>Married to the Mob</t>
  </si>
  <si>
    <t>Leisurely adaptation</t>
  </si>
  <si>
    <t>Cannery Row</t>
  </si>
  <si>
    <t>Classic action adventure</t>
  </si>
  <si>
    <t>Raiders of the Lost Ark</t>
  </si>
  <si>
    <t>Madcap chase comedy</t>
  </si>
  <si>
    <t>Shallow Grave</t>
  </si>
  <si>
    <t>Trainspotting</t>
  </si>
  <si>
    <t>drama about heroin addiction</t>
  </si>
  <si>
    <t>Two Weeks Notice</t>
  </si>
  <si>
    <t>Gosford Park</t>
  </si>
  <si>
    <t>Ensemble period murder mystery</t>
  </si>
  <si>
    <t>Spoof crime musical</t>
  </si>
  <si>
    <t>Bugsy Malone</t>
  </si>
  <si>
    <t>Lonesome Jim</t>
  </si>
  <si>
    <t>Epic SF adventure</t>
  </si>
  <si>
    <t>Star Wars Episode 1: the Phantom Menace</t>
  </si>
  <si>
    <t>Series 4</t>
  </si>
  <si>
    <t>Peggy Sue Got Married</t>
  </si>
  <si>
    <t>Robocop 2</t>
  </si>
  <si>
    <t>The Last Samurai</t>
  </si>
  <si>
    <t>Lark Rise to Candleford 1/6</t>
  </si>
  <si>
    <t>Angus, Thongs and Perfect Snogging</t>
  </si>
  <si>
    <t>Fast &amp; furious action thriller</t>
  </si>
  <si>
    <t>The Long Kiss Goodnight</t>
  </si>
  <si>
    <t>Tense cold war thriller</t>
  </si>
  <si>
    <t>The Hunt for Red October</t>
  </si>
  <si>
    <t>The Birdman of Alcatraz</t>
  </si>
  <si>
    <t>Dick Gently 16/12&amp;22/12</t>
  </si>
  <si>
    <t>Accused M20/12</t>
  </si>
  <si>
    <t>The Event B:W 22/12, S:T 21/12</t>
  </si>
  <si>
    <t>M</t>
  </si>
  <si>
    <t>F</t>
  </si>
  <si>
    <t>weekday</t>
  </si>
  <si>
    <t>num</t>
  </si>
  <si>
    <t>B series</t>
  </si>
  <si>
    <t>Thought provoking study</t>
  </si>
  <si>
    <t>The Trials of Oscar Wilde</t>
  </si>
  <si>
    <t>Literate &amp; moving drama</t>
  </si>
  <si>
    <t>Under the Mud</t>
  </si>
  <si>
    <t>Episodes 1/7</t>
  </si>
  <si>
    <t>Spy action thriller</t>
  </si>
  <si>
    <t>The Bourne Identity</t>
  </si>
  <si>
    <t>Slick spy action thriller</t>
  </si>
  <si>
    <t>The Bourne Supremacy</t>
  </si>
  <si>
    <t>Fantasy action sequel</t>
  </si>
  <si>
    <t>Spider-Man 2</t>
  </si>
  <si>
    <t>Sleeper</t>
  </si>
  <si>
    <t>Action adventure</t>
  </si>
  <si>
    <t>Indiana Jones and the Temple of Doom</t>
  </si>
  <si>
    <t>Timecop</t>
  </si>
  <si>
    <t>SF action thriller</t>
  </si>
  <si>
    <t>Rod Stewart: One Night Only</t>
  </si>
  <si>
    <t>Satire</t>
  </si>
  <si>
    <t>Thank You for Smoking</t>
  </si>
  <si>
    <t>Human Planet 1/8 Oceans: into the Blue</t>
  </si>
  <si>
    <t>Men of Rock 1/3</t>
  </si>
  <si>
    <t>Knockabout comedy</t>
  </si>
  <si>
    <t>The First Wives Club</t>
  </si>
  <si>
    <t>Hi, Mom!</t>
  </si>
  <si>
    <t>The Godmother of Rock &amp; Roll - Sister Rosetta Tharpe</t>
  </si>
  <si>
    <t>The Talented Mr Ripley</t>
  </si>
  <si>
    <t>Disaster action adventure</t>
  </si>
  <si>
    <t>Stylish political thriller</t>
  </si>
  <si>
    <t>The Interpreter</t>
  </si>
  <si>
    <t>Explosive war drama</t>
  </si>
  <si>
    <t>Full Metal Jacket</t>
  </si>
  <si>
    <t>Nail-biting political thriller</t>
  </si>
  <si>
    <t>The Mask of Zorro</t>
  </si>
  <si>
    <t>Channel</t>
  </si>
  <si>
    <t>National</t>
  </si>
  <si>
    <t>or 222</t>
  </si>
  <si>
    <t>Notes</t>
  </si>
  <si>
    <t>Day</t>
  </si>
  <si>
    <t>C4+1</t>
  </si>
  <si>
    <t>Ter</t>
  </si>
  <si>
    <t>s</t>
  </si>
  <si>
    <t>Legally Blonde</t>
  </si>
  <si>
    <t>Frothy comedy</t>
  </si>
  <si>
    <t>Blake Edwards drama</t>
  </si>
  <si>
    <t>Days of Wine and Roses</t>
  </si>
  <si>
    <t>Among Giants</t>
  </si>
  <si>
    <t>Smokey and the Bandit</t>
  </si>
  <si>
    <t>Horizon: What is Reality?</t>
  </si>
  <si>
    <t>Lark Rise to Candleford 2/6</t>
  </si>
  <si>
    <t>Trust the Man</t>
  </si>
  <si>
    <t>Breathless action adventure</t>
  </si>
  <si>
    <t>Indiana Jones and the Last Crusade</t>
  </si>
  <si>
    <t>Pulp Fiction</t>
  </si>
  <si>
    <t>Compassionate drama</t>
  </si>
  <si>
    <t>My Name is Joe</t>
  </si>
  <si>
    <t>Kaleidoscopic romantic drama</t>
  </si>
  <si>
    <t>Heaven Knows, Mr Allison</t>
  </si>
  <si>
    <t>War drama</t>
  </si>
  <si>
    <t>High-octane action thriller</t>
  </si>
  <si>
    <t>Point Break</t>
  </si>
  <si>
    <t>Monkey Business</t>
  </si>
  <si>
    <t>Music documentary</t>
  </si>
  <si>
    <t>Iron Maiden: Flight 666</t>
  </si>
  <si>
    <t>Feel-good romantic comedy</t>
  </si>
  <si>
    <t>The Kid</t>
  </si>
  <si>
    <t>SF epic adventure</t>
  </si>
  <si>
    <t>Star Wars Episode III: Revenge of the Sith</t>
  </si>
  <si>
    <t>Witty comedy</t>
  </si>
  <si>
    <t>Cult black comedy</t>
  </si>
  <si>
    <t>Withnail &amp; I</t>
  </si>
  <si>
    <t>The Killing 1&amp;2/20</t>
  </si>
  <si>
    <t>Predator</t>
  </si>
  <si>
    <t>Animated musical adventure</t>
  </si>
  <si>
    <t>Alladin</t>
  </si>
  <si>
    <t>Lark Rise to Candleford 3/6</t>
  </si>
  <si>
    <t>True Romance</t>
  </si>
  <si>
    <t>Being Human 1/8</t>
  </si>
  <si>
    <t>Bawdy hit comedy</t>
  </si>
  <si>
    <t>The Universe 1/</t>
  </si>
  <si>
    <t>Episodes 3/7</t>
  </si>
  <si>
    <t>Birth of Britain 2/3</t>
  </si>
  <si>
    <t>Glee 3/22</t>
  </si>
  <si>
    <t>True Stories: Contact in the Outback</t>
  </si>
  <si>
    <t>Gentle romantic comedy</t>
  </si>
  <si>
    <t>The Perfect Catch</t>
  </si>
  <si>
    <t>Down-to-earth drama</t>
  </si>
  <si>
    <t>Brassed Off</t>
  </si>
  <si>
    <t>Based on a true story</t>
  </si>
  <si>
    <t>Silkwood</t>
  </si>
  <si>
    <t>Posh and Posher: Why Public School Boys Run Britain</t>
  </si>
  <si>
    <t>Wish You Were Here</t>
  </si>
  <si>
    <t>Men of Rock 3/3</t>
  </si>
  <si>
    <t>Cannabis: What's the Harm?</t>
  </si>
  <si>
    <t>Sleeping with the Enemy</t>
  </si>
  <si>
    <t>Requiem for a Dream</t>
  </si>
  <si>
    <t>music</t>
  </si>
  <si>
    <t>Mark Knopfler: A Life in Songs</t>
  </si>
  <si>
    <t>Later Presents Mark Knopfler</t>
  </si>
  <si>
    <t>Glee 1&amp;2/22 (10&amp;17 Jan)</t>
  </si>
  <si>
    <t>The Killing 3&amp;4/20</t>
  </si>
  <si>
    <t>Ultra-cool SF thriller</t>
  </si>
  <si>
    <t>The Matrix</t>
  </si>
  <si>
    <t>Quirky fantasy adventure</t>
  </si>
  <si>
    <t>The Princess Bride</t>
  </si>
  <si>
    <t>Becket</t>
  </si>
  <si>
    <t>Lark Rise to Candleford 4/6</t>
  </si>
  <si>
    <t>Musical drama</t>
  </si>
  <si>
    <t>Once</t>
  </si>
  <si>
    <t>Being Human 2/8</t>
  </si>
  <si>
    <t>Musical comedy romance</t>
  </si>
  <si>
    <t>Cockles &amp; Muscles</t>
  </si>
  <si>
    <t>Frenetic crime drama</t>
  </si>
  <si>
    <t>Blue Streak</t>
  </si>
  <si>
    <t>Ocar-winning drama</t>
  </si>
  <si>
    <t>Wall Street</t>
  </si>
  <si>
    <t>Offbeat comedy</t>
  </si>
  <si>
    <t>Harold and Maude</t>
  </si>
  <si>
    <t>Get Shorty</t>
  </si>
  <si>
    <t>Glee 4/22</t>
  </si>
  <si>
    <t>The Hoax</t>
  </si>
  <si>
    <t>Boardwalk Empire 1/12</t>
  </si>
  <si>
    <t>Sky Atlantic</t>
  </si>
  <si>
    <t>Blue Bloods 1/22</t>
  </si>
  <si>
    <t>Extreme Engineering: Earthquake proofing a SF bridge</t>
  </si>
  <si>
    <t>The Secret Life of Waves</t>
  </si>
  <si>
    <t>Margot at the Wedding</t>
  </si>
  <si>
    <t>Wonderfully anarchic black comedy horror</t>
  </si>
  <si>
    <t>Gremlins</t>
  </si>
  <si>
    <t>Series one</t>
  </si>
  <si>
    <t>Marchlands 1/5</t>
  </si>
  <si>
    <t>Animated second WW drama</t>
  </si>
  <si>
    <t>Grave of the Fireflies (in Japanese with subtitles)</t>
  </si>
  <si>
    <t>The Out of Towners</t>
  </si>
  <si>
    <t>Acclaimed drama</t>
  </si>
  <si>
    <t>They Shoot Horses, Don't They?</t>
  </si>
  <si>
    <t>Bawdy comedy seqel</t>
  </si>
  <si>
    <t>American Pie 2</t>
  </si>
  <si>
    <t>Oscar-winning romantic western drama</t>
  </si>
  <si>
    <t>Brokeback Mountain</t>
  </si>
  <si>
    <t>Human Planet 4/8 Jungles: People of the Trees</t>
  </si>
  <si>
    <t>True Lies</t>
  </si>
  <si>
    <t>Wallander 9/13 Sep 25</t>
  </si>
  <si>
    <t>Wallander 4/13 Aug 14</t>
  </si>
  <si>
    <t xml:space="preserve">The Event 3/12 Protect Them from the Truth, 4/12 </t>
  </si>
  <si>
    <t>SF fantasy adventure</t>
  </si>
  <si>
    <t>Star Wars Episode IV: a New Hope</t>
  </si>
  <si>
    <t>Only You</t>
  </si>
  <si>
    <t>The Killing 5&amp;6/20</t>
  </si>
  <si>
    <t>Dark action fantasy</t>
  </si>
  <si>
    <t>Batman</t>
  </si>
  <si>
    <t>The Ice Storm</t>
  </si>
  <si>
    <t>Mulan</t>
  </si>
  <si>
    <t>The People's Supermarket 1/4</t>
  </si>
  <si>
    <t>The Promise 1/4</t>
  </si>
  <si>
    <t>Feel-good space adventure</t>
  </si>
  <si>
    <t>Space Cowboys</t>
  </si>
  <si>
    <t>Martial arts action comedy</t>
  </si>
  <si>
    <t>Stripes</t>
  </si>
  <si>
    <t>Being Human 3/8</t>
  </si>
  <si>
    <t>Fleetwood Mac - Don't Stop</t>
  </si>
  <si>
    <t>Comedy starring Jim Carey</t>
  </si>
  <si>
    <t>SF comedy starring Eddie Murphy</t>
  </si>
  <si>
    <t>Meet Dave</t>
  </si>
  <si>
    <t>Drama starring Emma Thompson</t>
  </si>
  <si>
    <t>Wit</t>
  </si>
  <si>
    <t>Fact-based drama</t>
  </si>
  <si>
    <t>You Don't Know Jack</t>
  </si>
  <si>
    <t>Intriguing thriller</t>
  </si>
  <si>
    <t>The Stepford Wives</t>
  </si>
  <si>
    <t>Episodes 5/7</t>
  </si>
  <si>
    <t>Sky Captain and the World of Tomorrow</t>
  </si>
  <si>
    <t>The Abyss</t>
  </si>
  <si>
    <t>Drama with Henry Fonda</t>
  </si>
  <si>
    <t>The Best Man</t>
  </si>
  <si>
    <t>The Chinese Are Coming 1/2</t>
  </si>
  <si>
    <t>Slick musical drama</t>
  </si>
  <si>
    <t>Flashdance</t>
  </si>
  <si>
    <t>The Limey</t>
  </si>
  <si>
    <t>Batman Returns</t>
  </si>
  <si>
    <t>The caped cusader</t>
  </si>
  <si>
    <t>The Quiet Man</t>
  </si>
  <si>
    <t>The Sopranos 1/13</t>
  </si>
  <si>
    <t>Marchlands 2/5</t>
  </si>
  <si>
    <t>Thriller starring Sean Connery</t>
  </si>
  <si>
    <t>Just Cause</t>
  </si>
  <si>
    <t>A nervous groom</t>
  </si>
  <si>
    <t>The Bachelor Party</t>
  </si>
  <si>
    <t>Moving drama</t>
  </si>
  <si>
    <t>Distant Voices, Still Lives</t>
  </si>
  <si>
    <t>Right at Your Door</t>
  </si>
  <si>
    <t>S series</t>
  </si>
  <si>
    <t>Human Planet 5/8 Mountains: Life in Thin Air</t>
  </si>
  <si>
    <t>REC</t>
  </si>
  <si>
    <t>recorded S5/2?</t>
  </si>
  <si>
    <t>Star Wars Episode V: the Empire Strikes Back</t>
  </si>
  <si>
    <t>The Killing 7&amp;8/20</t>
  </si>
  <si>
    <t>The Wrong Man</t>
  </si>
  <si>
    <t>Lark Rise to Candleford 6/6</t>
  </si>
  <si>
    <t>Animated romantic adventure</t>
  </si>
  <si>
    <t>Pocahontas</t>
  </si>
  <si>
    <t>five</t>
  </si>
  <si>
    <t>Being Human 4/8</t>
  </si>
  <si>
    <t>Quirky black comedy</t>
  </si>
  <si>
    <t>Weak third instalment</t>
  </si>
  <si>
    <t>Superman III</t>
  </si>
  <si>
    <t>Episodes 6/7</t>
  </si>
  <si>
    <t>Born Romantic</t>
  </si>
  <si>
    <t>Bittersweet romantic comedy</t>
  </si>
  <si>
    <t>Glee 6/22</t>
  </si>
  <si>
    <t>Unmade Beds</t>
  </si>
  <si>
    <t>Roman Holiday</t>
  </si>
  <si>
    <t>The Chinese Are Coming 2/2</t>
  </si>
  <si>
    <t>Offbeat comedy drama</t>
  </si>
  <si>
    <t>The Royal Tenenbaums</t>
  </si>
  <si>
    <t>Madagascar 2/3: Lost Worlds</t>
  </si>
  <si>
    <t>Period fantasy</t>
  </si>
  <si>
    <t>Supernatural thriller</t>
  </si>
  <si>
    <t>Human Planet 6/8 Grasslands: the Roots of Power</t>
  </si>
  <si>
    <t>The Page Turner</t>
  </si>
  <si>
    <t>Action fantasy</t>
  </si>
  <si>
    <t>Drama with Robert Redford</t>
  </si>
  <si>
    <t>Indecent Proposal</t>
  </si>
  <si>
    <t>Sky Living</t>
  </si>
  <si>
    <t>Sweeping period drama</t>
  </si>
  <si>
    <t>Blue Bloods 3/22</t>
  </si>
  <si>
    <t>The Sopranos 2/13</t>
  </si>
  <si>
    <t>Boardwalk Empire 3/12</t>
  </si>
  <si>
    <t>Marchlands 3/5</t>
  </si>
  <si>
    <t>Period romantic drama</t>
  </si>
  <si>
    <t>The Age of Innocence</t>
  </si>
  <si>
    <t>Stylised fantasy adventure</t>
  </si>
  <si>
    <t>X-Men</t>
  </si>
  <si>
    <t>The Killing 9&amp;10/20</t>
  </si>
  <si>
    <t>The Killing of a Chinese Bookie</t>
  </si>
  <si>
    <t>South Riding 1/3</t>
  </si>
  <si>
    <t>Period mystery thriller</t>
  </si>
  <si>
    <t>The Prestige</t>
  </si>
  <si>
    <t>The People's Supermarket 3/4</t>
  </si>
  <si>
    <t>The Promise 3/4</t>
  </si>
  <si>
    <t>Being Human 5/8</t>
  </si>
  <si>
    <t>In Good Company</t>
  </si>
  <si>
    <t>Shine a Light [Rolling Stones]</t>
  </si>
  <si>
    <t>Demolition Man</t>
  </si>
  <si>
    <t>Comedy horror</t>
  </si>
  <si>
    <t>Madagascar 3/3: Land of Heat &amp; Dust</t>
  </si>
  <si>
    <t>The Sopranos 3/13</t>
  </si>
  <si>
    <t>Boardwalk Empire 5/12</t>
  </si>
  <si>
    <t>Illuminating romantic drama</t>
  </si>
  <si>
    <t>The Last Tycoon</t>
  </si>
  <si>
    <t>X</t>
  </si>
  <si>
    <t>Drama about illegal immigrants</t>
  </si>
  <si>
    <t>Dirty Pretty Things</t>
  </si>
  <si>
    <t>Rousing movie</t>
  </si>
  <si>
    <t>The League of Gentlemen</t>
  </si>
  <si>
    <t>Teen Horse Whisperers</t>
  </si>
  <si>
    <t>Glee 7/22</t>
  </si>
  <si>
    <t>Human Planet 7/8</t>
  </si>
  <si>
    <t>Marchlands 4/5</t>
  </si>
  <si>
    <t>Star Wars Episode VI: Return of the Jedi</t>
  </si>
  <si>
    <t>Mission: Impossible III</t>
  </si>
  <si>
    <t>The Real King's Speech</t>
  </si>
  <si>
    <t>Sports comedy</t>
  </si>
  <si>
    <t>Cool Runnings</t>
  </si>
  <si>
    <t>The Killing 11&amp;12/20</t>
  </si>
  <si>
    <t>Mo</t>
  </si>
  <si>
    <t>Bill and Ted's Bogus Journey</t>
  </si>
  <si>
    <t>South Riding 2/3</t>
  </si>
  <si>
    <t>The Terminal</t>
  </si>
  <si>
    <t>The Promise 4/4</t>
  </si>
  <si>
    <t>Tina: What's Love Got to Do with it</t>
  </si>
  <si>
    <t>Poignant biographical drama</t>
  </si>
  <si>
    <t>Mother and daughter relationship</t>
  </si>
  <si>
    <t>Terms of Endearment</t>
  </si>
  <si>
    <t>Glee 8/22</t>
  </si>
  <si>
    <t>Action-packed adventure thiller</t>
  </si>
  <si>
    <t>Fight Club</t>
  </si>
  <si>
    <t>Swedish drama</t>
  </si>
  <si>
    <t>Persona</t>
  </si>
  <si>
    <t>Adventure thriller</t>
  </si>
  <si>
    <t>Jaws</t>
  </si>
  <si>
    <t>Human Planet 8/8 Cities: Surviving thr Human Jungle</t>
  </si>
  <si>
    <t>Marchlands 5/5</t>
  </si>
  <si>
    <t>Gangster drama</t>
  </si>
  <si>
    <t>Scarface</t>
  </si>
  <si>
    <t>Friday Night Dinner 2/6: The Jingle</t>
  </si>
  <si>
    <t>Multi-Oscar-winning drama</t>
  </si>
  <si>
    <t>Schindler's List</t>
  </si>
  <si>
    <t>Lively action comedy</t>
  </si>
  <si>
    <t>Brideshead Revisited</t>
  </si>
  <si>
    <t>The Killing 13&amp;14/20</t>
  </si>
  <si>
    <t>South Riding 3/3</t>
  </si>
  <si>
    <t>Fictional account of JM Barrie</t>
  </si>
  <si>
    <t>Wonders of the Universe 1/4: Destiny</t>
  </si>
  <si>
    <t>Jurassic Park</t>
  </si>
  <si>
    <t>Historical epic</t>
  </si>
  <si>
    <t>Spartacus</t>
  </si>
  <si>
    <t>Borat: Culural Learnings of America for Make Benefit Glorious Nation of Kazakhstan</t>
  </si>
  <si>
    <t>Eco-action adventure</t>
  </si>
  <si>
    <t>On Deadly Ground</t>
  </si>
  <si>
    <t>The Good Shepherd</t>
  </si>
  <si>
    <t>Friday Night Dinner 3/6: The Curtains</t>
  </si>
  <si>
    <t>Epic historical drama</t>
  </si>
  <si>
    <t>Kingdom of Heaven</t>
  </si>
  <si>
    <t>The Pursuit of Happiness</t>
  </si>
  <si>
    <t>Drama based on a true story</t>
  </si>
  <si>
    <t>Glee 9/22</t>
  </si>
  <si>
    <t>start U5/2</t>
  </si>
  <si>
    <t>Blue Bloods 4/22</t>
  </si>
  <si>
    <t>Blue Bloods 5/22</t>
  </si>
  <si>
    <t>Blue Bloods 6/22</t>
  </si>
  <si>
    <t>The Killing 15&amp;16/20</t>
  </si>
  <si>
    <t>The Edge of Love</t>
  </si>
  <si>
    <t>First Knight</t>
  </si>
  <si>
    <t>Adventure</t>
  </si>
  <si>
    <t>Mrs Winterbourne</t>
  </si>
  <si>
    <t>Animated action adventure</t>
  </si>
  <si>
    <t>Teanage Mutant Ninja Turtles</t>
  </si>
  <si>
    <t>Wonders of the Universe 2/4: Stardust</t>
  </si>
  <si>
    <t>Summer Hours</t>
  </si>
  <si>
    <t>Warm-hearted comedy drama</t>
  </si>
  <si>
    <t>Diner</t>
  </si>
  <si>
    <t>Glee 10/22</t>
  </si>
  <si>
    <t>Road movie</t>
  </si>
  <si>
    <t>The Straight Story</t>
  </si>
  <si>
    <t>Lily Allen: From Riches to Rags 1/3</t>
  </si>
  <si>
    <t>The Addams Family</t>
  </si>
  <si>
    <t>In Confidence: Sheila Hancock</t>
  </si>
  <si>
    <t>I, Robot</t>
  </si>
  <si>
    <t>Wonders of the Universe 3/4: Falling</t>
  </si>
  <si>
    <t>Jurassic Park III</t>
  </si>
  <si>
    <t>Delightful musical</t>
  </si>
  <si>
    <t>My Fair Lady</t>
  </si>
  <si>
    <t>A Bronx Tale</t>
  </si>
  <si>
    <t>drama</t>
  </si>
  <si>
    <t>Pump Up the Volume</t>
  </si>
  <si>
    <t>Everything and Nothing 1/2</t>
  </si>
  <si>
    <t>Lily Allen: From Riches to Rags 2/3</t>
  </si>
  <si>
    <t>or wed</t>
  </si>
  <si>
    <t>The Killing 17&amp;18/20</t>
  </si>
  <si>
    <t>Ladyhawke</t>
  </si>
  <si>
    <t>The Last King of Scotland</t>
  </si>
  <si>
    <t>Sports drama</t>
  </si>
  <si>
    <t>Rocky</t>
  </si>
  <si>
    <t>Addams Family Values</t>
  </si>
  <si>
    <t>Friday Night Dinner 4/6: The Dress</t>
  </si>
  <si>
    <t>St Elmo's Fire</t>
  </si>
  <si>
    <t>5*</t>
  </si>
  <si>
    <r>
      <rPr>
        <b/>
        <sz val="11"/>
        <color indexed="30"/>
        <rFont val="Calibri"/>
        <family val="2"/>
      </rPr>
      <t>T</t>
    </r>
    <r>
      <rPr>
        <sz val="11"/>
        <color indexed="30"/>
        <rFont val="Calibri"/>
        <family val="2"/>
      </rPr>
      <t>errestrial</t>
    </r>
    <r>
      <rPr>
        <sz val="11"/>
        <color theme="1"/>
        <rFont val="Calibri"/>
        <family val="2"/>
        <scheme val="minor"/>
      </rPr>
      <t xml:space="preserve">   Sky</t>
    </r>
  </si>
  <si>
    <t>Blue Bloods 7/22</t>
  </si>
  <si>
    <t>The People's Supermarket 2/4</t>
  </si>
  <si>
    <t>The Promise 2/4</t>
  </si>
  <si>
    <t>Blue Bloods 2/22</t>
  </si>
  <si>
    <t>Quantum of Solace</t>
  </si>
  <si>
    <t>Slick crime drama</t>
  </si>
  <si>
    <t>Criminal</t>
  </si>
  <si>
    <t>The Killing 19&amp;20/20</t>
  </si>
  <si>
    <t>Ladies &amp; Gentlemen: the Rolling Stones (US tour)</t>
  </si>
  <si>
    <t>Wonders of the Universe 4/4: Messengers</t>
  </si>
  <si>
    <t>Black comedy crime drama</t>
  </si>
  <si>
    <t>Burn after Reading</t>
  </si>
  <si>
    <t>based on the musical</t>
  </si>
  <si>
    <t>Oliver!</t>
  </si>
  <si>
    <t>Gleeful satirical comedy</t>
  </si>
  <si>
    <t>Wag the Dog</t>
  </si>
  <si>
    <t>Lily Allen: From Riches to Rags 3/3</t>
  </si>
  <si>
    <t>David Attenorough's First Life 1/2</t>
  </si>
  <si>
    <t>London to Brighton</t>
  </si>
  <si>
    <t>20,000 Leagues under the Sea</t>
  </si>
  <si>
    <t>Everything and Nothing 2/2</t>
  </si>
  <si>
    <t>Friday Night Dinner x/6</t>
  </si>
  <si>
    <t>I Heart Huckabees</t>
  </si>
  <si>
    <t>The Bucket List</t>
  </si>
  <si>
    <t>Lost in Translation</t>
  </si>
  <si>
    <t>Psychological drama</t>
  </si>
  <si>
    <t>Keane</t>
  </si>
  <si>
    <t>Sizzling crime thriller</t>
  </si>
  <si>
    <t>The Big Easy</t>
  </si>
  <si>
    <t>Slick action comedy</t>
  </si>
  <si>
    <t>Sentimental romantic comedy</t>
  </si>
  <si>
    <t>Psychological fantasy drama</t>
  </si>
  <si>
    <t>Donnie Darko</t>
  </si>
  <si>
    <t>Biographical music drama</t>
  </si>
  <si>
    <t>Control</t>
  </si>
  <si>
    <t>Temple Grandin</t>
  </si>
  <si>
    <t>If...</t>
  </si>
  <si>
    <t>Roger Dodger</t>
  </si>
  <si>
    <t>Period comedy drama</t>
  </si>
  <si>
    <t>Paper Moon</t>
  </si>
  <si>
    <t>The French Connection</t>
  </si>
  <si>
    <t>El Dorado</t>
  </si>
  <si>
    <t>Chariots of Fire</t>
  </si>
  <si>
    <t>Classic drama</t>
  </si>
  <si>
    <t>The Man Who Shot Liberty Valance</t>
  </si>
  <si>
    <t>The Wire 2/13 (1 missing)</t>
  </si>
  <si>
    <t>was FX</t>
  </si>
  <si>
    <t>Frantic action fantasy</t>
  </si>
  <si>
    <t>Batman Forever</t>
  </si>
  <si>
    <t>or Fri 2100-2300</t>
  </si>
  <si>
    <t>The French Connection II</t>
  </si>
  <si>
    <t>Touching comedy drama</t>
  </si>
  <si>
    <t>East is East</t>
  </si>
  <si>
    <t>Sentimental comedy</t>
  </si>
  <si>
    <t>Big Daddy</t>
  </si>
  <si>
    <t>c4</t>
  </si>
  <si>
    <t>The Color of Money</t>
  </si>
  <si>
    <t>Cameraman: the Life &amp; Work of Jack Cardiff</t>
  </si>
  <si>
    <t>charming romantic drama</t>
  </si>
  <si>
    <t>Some Kind of Wonderful</t>
  </si>
  <si>
    <t>black comedy remake</t>
  </si>
  <si>
    <t>The Ladykillers</t>
  </si>
  <si>
    <t>Epic crime drama</t>
  </si>
  <si>
    <t>Once upon a Time in America</t>
  </si>
  <si>
    <t>The Wire 3/13</t>
  </si>
  <si>
    <t>Dark City</t>
  </si>
  <si>
    <t>Greese</t>
  </si>
  <si>
    <t>y</t>
  </si>
  <si>
    <t>24&amp;31</t>
  </si>
  <si>
    <t>1&amp;2</t>
  </si>
  <si>
    <t>2?</t>
  </si>
  <si>
    <t>Madagascar 1/3 Island of Marvels</t>
  </si>
  <si>
    <t>yy</t>
  </si>
  <si>
    <t>Glee 5/22</t>
  </si>
  <si>
    <t>Outcasts: 8 episodes of 60m - 5 disks</t>
  </si>
  <si>
    <t>Primeval: 4 episodes of 60m out of 7 (ep4-7) 2 disks</t>
  </si>
  <si>
    <t>Silk: 6 episodes of 60 m - 3 disks</t>
  </si>
  <si>
    <t>Monroe: 5 out of 6 episodes of 60m (6th missing) - 3 disks</t>
  </si>
  <si>
    <t>ok 5/6</t>
  </si>
  <si>
    <t>ok 4/7</t>
  </si>
  <si>
    <t xml:space="preserve">ok </t>
  </si>
  <si>
    <t>Fantasy comedy</t>
  </si>
  <si>
    <t>Offbeat supernatural comedy</t>
  </si>
  <si>
    <t>Rollicking comedy musical adaptation</t>
  </si>
  <si>
    <t>Muppet Treasure Island</t>
  </si>
  <si>
    <t>Bee Movie</t>
  </si>
  <si>
    <t>A Hard Day's Night</t>
  </si>
  <si>
    <t>Oscar-winning western</t>
  </si>
  <si>
    <t>True Grit</t>
  </si>
  <si>
    <t>Sexy Beast</t>
  </si>
  <si>
    <t>Feel-good family comedy</t>
  </si>
  <si>
    <t>Parenthood</t>
  </si>
  <si>
    <t>True Stories: Nuclear Eternity</t>
  </si>
  <si>
    <t>The Crying Game</t>
  </si>
  <si>
    <t>Biopic</t>
  </si>
  <si>
    <t>The Long Day Closes</t>
  </si>
  <si>
    <t>In treatment season 1, 2, 3 = 43, 33, 28 episodes: 2008, 2009, 2010</t>
  </si>
  <si>
    <t>Sunset Boulevard</t>
  </si>
  <si>
    <t>Spy thriller</t>
  </si>
  <si>
    <t>SF kindly alien visitor</t>
  </si>
  <si>
    <t>portrayal of musician Ray Charles</t>
  </si>
  <si>
    <t>4 Months, 3 Weeks and 2 Days</t>
  </si>
  <si>
    <t>Atmospheric romantic drama</t>
  </si>
  <si>
    <t>The Great Gatsby</t>
  </si>
  <si>
    <t>Periodic romantic drama</t>
  </si>
  <si>
    <t>In Treatment 1&amp;2/33</t>
  </si>
  <si>
    <t>In the Heat of the Night</t>
  </si>
  <si>
    <t>Spykids 2: the Island of Lost Dreams</t>
  </si>
  <si>
    <t>The Wire 3 &amp; 4 /13</t>
  </si>
  <si>
    <t>Seminal SF drama</t>
  </si>
  <si>
    <t>Close Encounters of the Third Kind</t>
  </si>
  <si>
    <t>five usa</t>
  </si>
  <si>
    <t>The Bank Job</t>
  </si>
  <si>
    <t>The Madness of King George</t>
  </si>
  <si>
    <t>A Few Good Men</t>
  </si>
  <si>
    <t>Breakfast at Tiffany's</t>
  </si>
  <si>
    <t>Citizen Kane</t>
  </si>
  <si>
    <t>"Reality thriller"</t>
  </si>
  <si>
    <t>Boxing drama</t>
  </si>
  <si>
    <t>Million Dollar Baby</t>
  </si>
  <si>
    <t>The Pawnbroker</t>
  </si>
  <si>
    <t>True Stories: Catfish</t>
  </si>
  <si>
    <t>Gone With the Wind</t>
  </si>
  <si>
    <t>Stewart Lee's Comedy Vehicle 1/6</t>
  </si>
  <si>
    <t>Six Degrees of Separation</t>
  </si>
  <si>
    <t>Inside the Human Body 1/4</t>
  </si>
  <si>
    <t>Poignant romantic drama</t>
  </si>
  <si>
    <t>The Bridges of Madison County</t>
  </si>
  <si>
    <t>Romanian with subtitles</t>
  </si>
  <si>
    <t>rec</t>
  </si>
  <si>
    <t>Fidler on the Roof</t>
  </si>
  <si>
    <t>How to Lose Friends and Alienate People</t>
  </si>
  <si>
    <t>Richard Hammond's Engineering Connections: 1/6</t>
  </si>
  <si>
    <t>Britain's Secret Seas 1/4</t>
  </si>
  <si>
    <t>Entertaining action comedy</t>
  </si>
  <si>
    <t>Moving prison drama</t>
  </si>
  <si>
    <t>The Shawshank Redemption</t>
  </si>
  <si>
    <t>Scatterbrained comedy</t>
  </si>
  <si>
    <t>An Education</t>
  </si>
  <si>
    <t>Slick comedy thriller</t>
  </si>
  <si>
    <t>Sneakers</t>
  </si>
  <si>
    <t>was SyFy</t>
  </si>
  <si>
    <t>Judge Dredd</t>
  </si>
  <si>
    <t>Blockbuster fantasy action adventure</t>
  </si>
  <si>
    <t>Pirates of the Caribbean: the Curse of the Black Pearl</t>
  </si>
  <si>
    <t>Britain's Secret Seas 2/4: The Wold North</t>
  </si>
  <si>
    <t>Richard Hammond's Engineering Connections: 2/6 Formula One</t>
  </si>
  <si>
    <t>Fantastic Planet</t>
  </si>
  <si>
    <t>The Wild Bunch</t>
  </si>
  <si>
    <t>Magnificent ground-breaking western</t>
  </si>
  <si>
    <t>Caprica 10/18</t>
  </si>
  <si>
    <t>Comedy starring James Robertson-Justice</t>
  </si>
  <si>
    <t>Very Important Person</t>
  </si>
  <si>
    <t>Secrets of the Superbrands: Technology</t>
  </si>
  <si>
    <t>or T 9pm</t>
  </si>
  <si>
    <t>Prime</t>
  </si>
  <si>
    <t>Inside I'm Dancing</t>
  </si>
  <si>
    <t>The Black Swan</t>
  </si>
  <si>
    <t>Animated comedy drama</t>
  </si>
  <si>
    <t>Mary and Max</t>
  </si>
  <si>
    <t>National Lampoon's Animal House</t>
  </si>
  <si>
    <t>disc</t>
  </si>
  <si>
    <t>Blue Bloods 15&amp;16/22 10&amp;17 May</t>
  </si>
  <si>
    <t>The Wire /13</t>
  </si>
  <si>
    <t>The Sopranos 13/13</t>
  </si>
  <si>
    <t>Zodiac</t>
  </si>
  <si>
    <t>Baby Mama</t>
  </si>
  <si>
    <t>Chilling political drama</t>
  </si>
  <si>
    <t>The China Syndrome</t>
  </si>
  <si>
    <t>All Watched Over by Machines of Loving Grace: 1/3 Love and Power</t>
  </si>
  <si>
    <t>Australian drama</t>
  </si>
  <si>
    <t>Little Sparrows</t>
  </si>
  <si>
    <t>or Wed 8pm</t>
  </si>
  <si>
    <t>Epic drama</t>
  </si>
  <si>
    <t>Giant</t>
  </si>
  <si>
    <t>The Italian Job (starring Michael Caine)</t>
  </si>
  <si>
    <t>Classic British crime caper</t>
  </si>
  <si>
    <t>Blockbuster action thriller</t>
  </si>
  <si>
    <t>Face/Off</t>
  </si>
  <si>
    <t>Semi-autobiographical drama</t>
  </si>
  <si>
    <t>In America</t>
  </si>
  <si>
    <t>Wallander 2/13 The Guilt</t>
  </si>
  <si>
    <t>Contact</t>
  </si>
  <si>
    <t>Pirates of the Caribbean: Dead Man's Chest</t>
  </si>
  <si>
    <t>Queen - Days of our Lives 1/2</t>
  </si>
  <si>
    <t>Romantic fantasy drama</t>
  </si>
  <si>
    <t>The Curious case of Benjamin Button</t>
  </si>
  <si>
    <t>Mission to Mars</t>
  </si>
  <si>
    <t>Action crime caper</t>
  </si>
  <si>
    <t>Ocean's Eleven</t>
  </si>
  <si>
    <t>All Watched Over by Machines of Loving Grace: 2/3 The Use &amp; Abuse of Vegetational Concepts</t>
  </si>
  <si>
    <t>Queen - Days of our Lives 2/2</t>
  </si>
  <si>
    <t>Six Feet Under 4/13</t>
  </si>
  <si>
    <t>The list is produced as an excel spreadsheet file, ending with xlsx though once every 3 months I produce an xls (97-2003 file) and a pdf file</t>
  </si>
  <si>
    <t>If you borrow a dvd please let me know if you find any problems with it and return it as soon as you can</t>
  </si>
  <si>
    <t>By all means lend the dvd you have on loan to people you know, as long as it comes back, in good condition after not too long a time</t>
  </si>
  <si>
    <t>Click on the + sign above F column label to reveal more columns</t>
  </si>
  <si>
    <t>Min is length of the film in minutes, this may include ads but occasionally don't include ads</t>
  </si>
  <si>
    <t>This list is of VHS videos that have been discarded - list for reference only</t>
  </si>
  <si>
    <t>to rec</t>
  </si>
  <si>
    <t>info</t>
  </si>
  <si>
    <t>This is a list of all the dvds I have recorded from television. The list is updated once a month and  it was last updated on</t>
  </si>
  <si>
    <t>Using this spreadsheet</t>
  </si>
  <si>
    <t>The tabs at the bottom divide the dvds into films (mostly). There are vatious other groups of recordings to look at</t>
  </si>
  <si>
    <t>Click on the button at the top of each column to sort films according to different criteria. Examples: name of film, date made, star rating</t>
  </si>
  <si>
    <t>Clas. is the UK Board of Censors classification, RT: Radio Times star rating, DB: my star rating (I've not seen very many films)</t>
  </si>
  <si>
    <t>Political drama</t>
  </si>
  <si>
    <t>City Hall</t>
  </si>
  <si>
    <t>Sequel to the 2002 animated comedy</t>
  </si>
  <si>
    <t>Ice Age: the Meltdown</t>
  </si>
  <si>
    <t>Disney's live-action adaptation</t>
  </si>
  <si>
    <t>Wallander 4/13 The Thief</t>
  </si>
  <si>
    <t>Forest Gump</t>
  </si>
  <si>
    <t>Oscar-winning comedy drama</t>
  </si>
  <si>
    <t>b series</t>
  </si>
  <si>
    <t>Then She Found Me</t>
  </si>
  <si>
    <t>Definitely, Maybe</t>
  </si>
  <si>
    <t>Period caper</t>
  </si>
  <si>
    <t>Vanity Fair</t>
  </si>
  <si>
    <t>Richard Hammond's Engineering Connections: 6/6 Bullet Train</t>
  </si>
  <si>
    <t>Experimental documentary drama</t>
  </si>
  <si>
    <t>Sympathy for the Devil</t>
  </si>
  <si>
    <t>Fabulous fantasy</t>
  </si>
  <si>
    <t>All the President's Men</t>
  </si>
  <si>
    <t>First-rate political thriller</t>
  </si>
  <si>
    <t>Terry Pratchett: Choosing to Die</t>
  </si>
  <si>
    <t>The Commitments</t>
  </si>
  <si>
    <t>Every Which Way but Loose</t>
  </si>
  <si>
    <t>Beverly Hills Cop II</t>
  </si>
  <si>
    <t>Boisterous sequel</t>
  </si>
  <si>
    <t>Luther 1/4</t>
  </si>
  <si>
    <t>set in a S London housing estate</t>
  </si>
  <si>
    <t>or Tuesday</t>
  </si>
  <si>
    <t>Classic screwball comedy</t>
  </si>
  <si>
    <t>Bringing Up Baby (BW)</t>
  </si>
  <si>
    <t>Mystery thriller</t>
  </si>
  <si>
    <t>Changeling</t>
  </si>
  <si>
    <t>Magical romantic comedy</t>
  </si>
  <si>
    <t>Holiday (BW)</t>
  </si>
  <si>
    <t>His Girl Friday</t>
  </si>
  <si>
    <t>The King of Comedy</t>
  </si>
  <si>
    <t>Insightful documentary</t>
  </si>
  <si>
    <t>Glastonbury</t>
  </si>
  <si>
    <t>The Shadow Line 7/7</t>
  </si>
  <si>
    <t>Beverly Hills Cop III</t>
  </si>
  <si>
    <t>A Lot Like Love</t>
  </si>
  <si>
    <t>he Gambler</t>
  </si>
  <si>
    <t>Silver Streak</t>
  </si>
  <si>
    <t>27 Dresses</t>
  </si>
  <si>
    <t>X-Men: The Last Stand</t>
  </si>
  <si>
    <t>Gladiator</t>
  </si>
  <si>
    <t>Lord of the Rings: the Return of the King</t>
  </si>
  <si>
    <t>James Bond film</t>
  </si>
  <si>
    <t>Octopussy</t>
  </si>
  <si>
    <t>Gangster classic</t>
  </si>
  <si>
    <t>Bonnie and Clyde</t>
  </si>
  <si>
    <t>Luther 2/4</t>
  </si>
  <si>
    <t>By the Four Weddings team</t>
  </si>
  <si>
    <t>Conspiracy thriller</t>
  </si>
  <si>
    <t>Enemy of the State</t>
  </si>
  <si>
    <t>or M20th 2315</t>
  </si>
  <si>
    <t>The Thief of Bagdad</t>
  </si>
  <si>
    <t>The September Issue</t>
  </si>
  <si>
    <t>Two hander</t>
  </si>
  <si>
    <t>The Sunset Limited</t>
  </si>
  <si>
    <t>P</t>
  </si>
  <si>
    <t>Doc Martin 1/7</t>
  </si>
  <si>
    <t>James May's Things you Need to Know 1/3: the Human Body</t>
  </si>
  <si>
    <t>Four of a Kind</t>
  </si>
  <si>
    <t>Documentary about natural quadruplets</t>
  </si>
  <si>
    <t>or Wed</t>
  </si>
  <si>
    <t>s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</si>
</sst>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;@"/>
    <numFmt numFmtId="165" formatCode="dd/mm/yy;@"/>
  </numFmts>
  <fonts count="10" x14ac:knownFonts="1">
    <font>
      <sz val="11"/>
      <color theme="1"/>
      <name val="Calibri"/>
      <family val="2"/>
      <scheme val="minor"/>
    </font>
    <font>
      <sz val="11"/>
      <color indexed="30"/>
      <name val="Calibri"/>
      <family val="2"/>
    </font>
    <font>
      <b/>
      <sz val="11"/>
      <color indexed="30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17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0" borderId="0" xfId="0" applyFont="1"/>
    <xf numFmtId="0" fontId="3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5" xfId="0" applyFill="1" applyBorder="1"/>
    <xf numFmtId="49" fontId="0" fillId="0" borderId="5" xfId="0" applyNumberFormat="1" applyBorder="1"/>
    <xf numFmtId="0" fontId="5" fillId="0" borderId="5" xfId="0" applyFont="1" applyBorder="1"/>
    <xf numFmtId="0" fontId="3" fillId="0" borderId="5" xfId="0" applyFont="1" applyBorder="1"/>
    <xf numFmtId="0" fontId="0" fillId="0" borderId="5" xfId="0" applyFont="1" applyBorder="1"/>
    <xf numFmtId="49" fontId="0" fillId="0" borderId="5" xfId="0" applyNumberFormat="1" applyFill="1" applyBorder="1"/>
    <xf numFmtId="0" fontId="0" fillId="0" borderId="5" xfId="0" applyFont="1" applyFill="1" applyBorder="1"/>
    <xf numFmtId="49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5" xfId="0" applyBorder="1" applyAlignment="1">
      <alignment horizontal="left"/>
    </xf>
    <xf numFmtId="165" fontId="0" fillId="0" borderId="5" xfId="0" applyNumberFormat="1" applyBorder="1"/>
    <xf numFmtId="165" fontId="0" fillId="0" borderId="5" xfId="0" applyNumberFormat="1" applyFont="1" applyBorder="1"/>
    <xf numFmtId="0" fontId="0" fillId="0" borderId="5" xfId="0" quotePrefix="1" applyBorder="1"/>
    <xf numFmtId="0" fontId="3" fillId="0" borderId="5" xfId="0" applyFont="1" applyFill="1" applyBorder="1"/>
    <xf numFmtId="0" fontId="3" fillId="0" borderId="5" xfId="0" applyFont="1" applyBorder="1" applyAlignment="1">
      <alignment horizontal="right"/>
    </xf>
    <xf numFmtId="165" fontId="3" fillId="0" borderId="5" xfId="0" applyNumberFormat="1" applyFont="1" applyBorder="1"/>
    <xf numFmtId="1" fontId="0" fillId="0" borderId="5" xfId="0" applyNumberFormat="1" applyBorder="1"/>
    <xf numFmtId="1" fontId="0" fillId="0" borderId="5" xfId="0" applyNumberFormat="1" applyFont="1" applyBorder="1"/>
    <xf numFmtId="1" fontId="0" fillId="0" borderId="5" xfId="0" applyNumberFormat="1" applyBorder="1" applyAlignment="1">
      <alignment horizontal="right"/>
    </xf>
    <xf numFmtId="1" fontId="6" fillId="0" borderId="5" xfId="0" applyNumberFormat="1" applyFont="1" applyFill="1" applyBorder="1" applyAlignment="1">
      <alignment horizontal="right"/>
    </xf>
    <xf numFmtId="0" fontId="0" fillId="0" borderId="6" xfId="0" applyBorder="1"/>
    <xf numFmtId="0" fontId="5" fillId="0" borderId="6" xfId="0" applyFont="1" applyBorder="1"/>
    <xf numFmtId="0" fontId="0" fillId="0" borderId="6" xfId="0" applyBorder="1" applyAlignment="1">
      <alignment horizontal="right"/>
    </xf>
    <xf numFmtId="165" fontId="0" fillId="0" borderId="6" xfId="0" applyNumberFormat="1" applyBorder="1"/>
    <xf numFmtId="0" fontId="0" fillId="0" borderId="6" xfId="0" applyFill="1" applyBorder="1"/>
    <xf numFmtId="49" fontId="0" fillId="0" borderId="6" xfId="0" applyNumberFormat="1" applyBorder="1" applyAlignment="1">
      <alignment horizontal="right"/>
    </xf>
    <xf numFmtId="0" fontId="3" fillId="0" borderId="6" xfId="0" applyFont="1" applyBorder="1"/>
    <xf numFmtId="1" fontId="6" fillId="0" borderId="5" xfId="0" applyNumberFormat="1" applyFont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49" fontId="0" fillId="0" borderId="0" xfId="0" applyNumberFormat="1" applyBorder="1"/>
    <xf numFmtId="0" fontId="5" fillId="0" borderId="0" xfId="0" applyFont="1" applyBorder="1"/>
    <xf numFmtId="165" fontId="0" fillId="0" borderId="0" xfId="0" applyNumberFormat="1" applyBorder="1"/>
    <xf numFmtId="0" fontId="4" fillId="0" borderId="5" xfId="0" applyFont="1" applyBorder="1"/>
    <xf numFmtId="0" fontId="7" fillId="0" borderId="6" xfId="0" applyFont="1" applyBorder="1"/>
    <xf numFmtId="49" fontId="3" fillId="0" borderId="5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1" fontId="0" fillId="0" borderId="6" xfId="0" applyNumberFormat="1" applyBorder="1"/>
    <xf numFmtId="0" fontId="0" fillId="0" borderId="7" xfId="0" applyBorder="1"/>
    <xf numFmtId="1" fontId="0" fillId="0" borderId="0" xfId="0" applyNumberFormat="1" applyBorder="1"/>
    <xf numFmtId="0" fontId="7" fillId="0" borderId="0" xfId="0" applyFont="1" applyBorder="1"/>
    <xf numFmtId="0" fontId="0" fillId="0" borderId="0" xfId="0" applyFill="1" applyBorder="1"/>
    <xf numFmtId="0" fontId="0" fillId="0" borderId="0" xfId="0" applyFont="1" applyFill="1" applyBorder="1"/>
    <xf numFmtId="0" fontId="4" fillId="0" borderId="6" xfId="0" applyFont="1" applyBorder="1"/>
    <xf numFmtId="0" fontId="7" fillId="0" borderId="7" xfId="0" applyFont="1" applyBorder="1"/>
    <xf numFmtId="1" fontId="0" fillId="0" borderId="7" xfId="0" applyNumberFormat="1" applyBorder="1"/>
    <xf numFmtId="0" fontId="0" fillId="0" borderId="8" xfId="0" applyBorder="1"/>
    <xf numFmtId="1" fontId="0" fillId="0" borderId="8" xfId="0" applyNumberFormat="1" applyBorder="1"/>
    <xf numFmtId="0" fontId="0" fillId="0" borderId="8" xfId="0" applyBorder="1" applyAlignment="1">
      <alignment horizontal="right"/>
    </xf>
    <xf numFmtId="0" fontId="5" fillId="0" borderId="8" xfId="0" applyFont="1" applyBorder="1"/>
    <xf numFmtId="49" fontId="0" fillId="0" borderId="0" xfId="0" applyNumberFormat="1" applyBorder="1" applyAlignment="1">
      <alignment horizontal="right"/>
    </xf>
    <xf numFmtId="49" fontId="0" fillId="0" borderId="8" xfId="0" applyNumberFormat="1" applyBorder="1" applyAlignment="1">
      <alignment horizontal="right"/>
    </xf>
    <xf numFmtId="165" fontId="0" fillId="0" borderId="8" xfId="0" applyNumberFormat="1" applyBorder="1"/>
    <xf numFmtId="0" fontId="0" fillId="0" borderId="7" xfId="0" applyFill="1" applyBorder="1"/>
    <xf numFmtId="0" fontId="0" fillId="0" borderId="7" xfId="0" applyBorder="1" applyAlignment="1">
      <alignment horizontal="right"/>
    </xf>
    <xf numFmtId="49" fontId="0" fillId="0" borderId="7" xfId="0" applyNumberFormat="1" applyBorder="1" applyAlignment="1">
      <alignment horizontal="right"/>
    </xf>
    <xf numFmtId="0" fontId="5" fillId="0" borderId="7" xfId="0" applyFont="1" applyBorder="1"/>
    <xf numFmtId="165" fontId="0" fillId="0" borderId="7" xfId="0" applyNumberFormat="1" applyBorder="1"/>
    <xf numFmtId="0" fontId="4" fillId="0" borderId="0" xfId="0" applyFont="1" applyFill="1" applyBorder="1"/>
    <xf numFmtId="0" fontId="4" fillId="0" borderId="0" xfId="0" applyFont="1" applyBorder="1"/>
    <xf numFmtId="0" fontId="3" fillId="0" borderId="0" xfId="0" applyFont="1" applyBorder="1"/>
    <xf numFmtId="165" fontId="0" fillId="0" borderId="0" xfId="0" applyNumberFormat="1" applyFont="1" applyBorder="1"/>
    <xf numFmtId="165" fontId="3" fillId="0" borderId="0" xfId="0" applyNumberFormat="1" applyFont="1" applyBorder="1"/>
    <xf numFmtId="0" fontId="3" fillId="0" borderId="0" xfId="0" applyFont="1" applyFill="1" applyBorder="1"/>
    <xf numFmtId="0" fontId="7" fillId="0" borderId="5" xfId="0" applyFont="1" applyBorder="1"/>
    <xf numFmtId="0" fontId="0" fillId="0" borderId="5" xfId="0" applyFill="1" applyBorder="1" applyAlignment="1">
      <alignment horizontal="right"/>
    </xf>
    <xf numFmtId="0" fontId="0" fillId="0" borderId="8" xfId="0" applyFill="1" applyBorder="1"/>
    <xf numFmtId="0" fontId="0" fillId="0" borderId="0" xfId="0" applyFill="1"/>
    <xf numFmtId="49" fontId="0" fillId="0" borderId="0" xfId="0" applyNumberFormat="1" applyAlignment="1">
      <alignment horizontal="right"/>
    </xf>
    <xf numFmtId="164" fontId="0" fillId="0" borderId="5" xfId="0" applyNumberFormat="1" applyBorder="1"/>
    <xf numFmtId="165" fontId="0" fillId="0" borderId="0" xfId="0" applyNumberFormat="1"/>
    <xf numFmtId="0" fontId="6" fillId="0" borderId="5" xfId="0" applyFont="1" applyFill="1" applyBorder="1"/>
    <xf numFmtId="16" fontId="0" fillId="0" borderId="5" xfId="0" applyNumberFormat="1" applyBorder="1"/>
    <xf numFmtId="0" fontId="7" fillId="0" borderId="0" xfId="0" applyFon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8" xfId="0" applyNumberFormat="1" applyBorder="1"/>
    <xf numFmtId="164" fontId="0" fillId="0" borderId="5" xfId="0" applyNumberFormat="1" applyFont="1" applyBorder="1"/>
    <xf numFmtId="164" fontId="3" fillId="0" borderId="5" xfId="0" applyNumberFormat="1" applyFont="1" applyBorder="1"/>
    <xf numFmtId="164" fontId="0" fillId="0" borderId="6" xfId="0" applyNumberFormat="1" applyBorder="1"/>
    <xf numFmtId="14" fontId="0" fillId="0" borderId="5" xfId="0" applyNumberFormat="1" applyBorder="1"/>
    <xf numFmtId="165" fontId="0" fillId="0" borderId="8" xfId="0" applyNumberFormat="1" applyBorder="1" applyAlignment="1">
      <alignment horizontal="right"/>
    </xf>
    <xf numFmtId="165" fontId="0" fillId="0" borderId="5" xfId="0" applyNumberFormat="1" applyFont="1" applyBorder="1" applyAlignment="1">
      <alignment horizontal="right"/>
    </xf>
    <xf numFmtId="165" fontId="3" fillId="0" borderId="5" xfId="0" applyNumberFormat="1" applyFont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1" fontId="0" fillId="0" borderId="5" xfId="0" quotePrefix="1" applyNumberFormat="1" applyBorder="1" applyAlignment="1">
      <alignment horizontal="right"/>
    </xf>
    <xf numFmtId="0" fontId="3" fillId="0" borderId="0" xfId="0" applyFont="1" applyBorder="1" applyAlignment="1"/>
    <xf numFmtId="0" fontId="3" fillId="0" borderId="9" xfId="0" applyFont="1" applyBorder="1" applyAlignment="1"/>
    <xf numFmtId="0" fontId="4" fillId="0" borderId="1" xfId="0" applyFont="1" applyBorder="1"/>
    <xf numFmtId="49" fontId="3" fillId="0" borderId="1" xfId="0" applyNumberFormat="1" applyFont="1" applyBorder="1" applyAlignment="1"/>
    <xf numFmtId="49" fontId="0" fillId="0" borderId="1" xfId="0" applyNumberFormat="1" applyBorder="1"/>
    <xf numFmtId="49" fontId="4" fillId="0" borderId="1" xfId="0" applyNumberFormat="1" applyFont="1" applyBorder="1"/>
    <xf numFmtId="49" fontId="3" fillId="0" borderId="1" xfId="0" applyNumberFormat="1" applyFont="1" applyBorder="1"/>
    <xf numFmtId="0" fontId="8" fillId="0" borderId="0" xfId="0" applyFont="1" applyAlignment="1"/>
    <xf numFmtId="0" fontId="8" fillId="0" borderId="9" xfId="0" applyFont="1" applyBorder="1" applyAlignment="1"/>
    <xf numFmtId="49" fontId="4" fillId="0" borderId="0" xfId="0" applyNumberFormat="1" applyFont="1"/>
    <xf numFmtId="0" fontId="3" fillId="0" borderId="8" xfId="0" applyFont="1" applyBorder="1"/>
    <xf numFmtId="0" fontId="3" fillId="0" borderId="5" xfId="0" quotePrefix="1" applyFont="1" applyBorder="1"/>
    <xf numFmtId="0" fontId="3" fillId="0" borderId="6" xfId="0" applyFont="1" applyFill="1" applyBorder="1"/>
    <xf numFmtId="0" fontId="0" fillId="0" borderId="5" xfId="0" applyNumberFormat="1" applyBorder="1" applyAlignment="1">
      <alignment horizontal="right"/>
    </xf>
    <xf numFmtId="0" fontId="0" fillId="0" borderId="8" xfId="0" applyNumberFormat="1" applyBorder="1" applyAlignment="1">
      <alignment horizontal="right"/>
    </xf>
    <xf numFmtId="0" fontId="0" fillId="0" borderId="5" xfId="0" applyNumberFormat="1" applyFont="1" applyBorder="1" applyAlignment="1">
      <alignment horizontal="right"/>
    </xf>
    <xf numFmtId="0" fontId="0" fillId="0" borderId="5" xfId="0" applyNumberFormat="1" applyBorder="1"/>
    <xf numFmtId="0" fontId="0" fillId="0" borderId="6" xfId="0" applyNumberFormat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  <xf numFmtId="164" fontId="0" fillId="0" borderId="0" xfId="0" applyNumberFormat="1"/>
    <xf numFmtId="2" fontId="0" fillId="0" borderId="5" xfId="0" applyNumberForma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5" xfId="0" applyNumberFormat="1" applyFont="1" applyFill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9" fillId="0" borderId="5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8" xfId="0" applyNumberForma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0" fillId="0" borderId="0" xfId="0" applyNumberFormat="1" applyBorder="1" applyAlignment="1">
      <alignment horizontal="right"/>
    </xf>
    <xf numFmtId="1" fontId="0" fillId="0" borderId="0" xfId="0" quotePrefix="1" applyNumberFormat="1" applyBorder="1" applyAlignment="1">
      <alignment horizontal="right"/>
    </xf>
    <xf numFmtId="164" fontId="0" fillId="0" borderId="0" xfId="0" applyNumberFormat="1" applyBorder="1"/>
    <xf numFmtId="0" fontId="0" fillId="0" borderId="0" xfId="0" applyNumberFormat="1" applyAlignment="1">
      <alignment horizontal="right"/>
    </xf>
    <xf numFmtId="0" fontId="7" fillId="0" borderId="0" xfId="0" applyFont="1"/>
    <xf numFmtId="0" fontId="5" fillId="0" borderId="0" xfId="0" applyFont="1"/>
    <xf numFmtId="165" fontId="0" fillId="0" borderId="0" xfId="0" applyNumberFormat="1" applyAlignment="1">
      <alignment horizontal="right"/>
    </xf>
    <xf numFmtId="0" fontId="3" fillId="0" borderId="0" xfId="0" applyFont="1" applyFill="1"/>
    <xf numFmtId="1" fontId="0" fillId="0" borderId="0" xfId="0" applyNumberFormat="1"/>
    <xf numFmtId="0" fontId="6" fillId="0" borderId="5" xfId="0" applyFont="1" applyBorder="1"/>
    <xf numFmtId="1" fontId="0" fillId="0" borderId="0" xfId="0" quotePrefix="1" applyNumberFormat="1" applyAlignment="1">
      <alignment horizontal="right"/>
    </xf>
    <xf numFmtId="165" fontId="0" fillId="0" borderId="5" xfId="0" quotePrefix="1" applyNumberFormat="1" applyBorder="1"/>
    <xf numFmtId="2" fontId="0" fillId="0" borderId="0" xfId="0" applyNumberFormat="1" applyFill="1" applyAlignment="1">
      <alignment horizontal="center"/>
    </xf>
    <xf numFmtId="0" fontId="0" fillId="0" borderId="6" xfId="0" applyFont="1" applyFill="1" applyBorder="1"/>
    <xf numFmtId="0" fontId="7" fillId="0" borderId="8" xfId="0" applyFont="1" applyBorder="1"/>
    <xf numFmtId="1" fontId="0" fillId="0" borderId="8" xfId="0" quotePrefix="1" applyNumberFormat="1" applyBorder="1" applyAlignment="1">
      <alignment horizontal="right"/>
    </xf>
    <xf numFmtId="1" fontId="0" fillId="0" borderId="6" xfId="0" quotePrefix="1" applyNumberFormat="1" applyBorder="1" applyAlignment="1">
      <alignment horizontal="right"/>
    </xf>
    <xf numFmtId="0" fontId="0" fillId="0" borderId="6" xfId="0" applyFont="1" applyBorder="1"/>
    <xf numFmtId="2" fontId="0" fillId="0" borderId="0" xfId="0" applyNumberFormat="1" applyFont="1" applyBorder="1" applyAlignment="1">
      <alignment horizontal="center"/>
    </xf>
    <xf numFmtId="0" fontId="0" fillId="0" borderId="8" xfId="0" applyFont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3" fillId="0" borderId="8" xfId="0" applyFont="1" applyFill="1" applyBorder="1"/>
    <xf numFmtId="15" fontId="0" fillId="0" borderId="0" xfId="0" applyNumberFormat="1"/>
    <xf numFmtId="0" fontId="0" fillId="0" borderId="0" xfId="0" quotePrefix="1"/>
    <xf numFmtId="1" fontId="0" fillId="0" borderId="5" xfId="0" applyNumberForma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7" fillId="0" borderId="5" xfId="0" applyFont="1" applyBorder="1" applyAlignment="1">
      <alignment horizontal="left"/>
    </xf>
    <xf numFmtId="165" fontId="0" fillId="0" borderId="5" xfId="0" applyNumberFormat="1" applyBorder="1" applyAlignment="1">
      <alignment horizontal="left"/>
    </xf>
    <xf numFmtId="164" fontId="0" fillId="0" borderId="5" xfId="0" applyNumberFormat="1" applyBorder="1" applyAlignment="1">
      <alignment horizontal="left"/>
    </xf>
    <xf numFmtId="1" fontId="7" fillId="0" borderId="0" xfId="0" applyNumberFormat="1" applyFont="1" applyBorder="1" applyAlignment="1">
      <alignment horizontal="left"/>
    </xf>
    <xf numFmtId="1" fontId="5" fillId="0" borderId="8" xfId="0" applyNumberFormat="1" applyFont="1" applyBorder="1"/>
    <xf numFmtId="1" fontId="5" fillId="0" borderId="5" xfId="0" applyNumberFormat="1" applyFont="1" applyBorder="1"/>
    <xf numFmtId="1" fontId="5" fillId="0" borderId="6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erg/AppData/Local/Microsoft/Windows/Temporary%20Internet%20Files/Low/Content.IE5/P0D5Q35I/dvd%2520disks%5b1%5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xlsx]films"/>
      <sheetName val=".xlsx]Series"/>
      <sheetName val=".xlsx]Music"/>
      <sheetName val=".xlsx]Documentaries"/>
      <sheetName val=".xlsx]Videos"/>
      <sheetName val=".xlsx]Ref"/>
      <sheetName val=".xlsx]introduction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  <sheetName val=".xlsx]dvd%20disks[1]"/>
    </sheetNames>
    <definedNames>
      <definedName name="Sky_lookup" refersTo="='.xlsx]Ref'!$E$2:$F$506"/>
      <definedName name="Ter_lookup" refersTo="='.xlsx]Ref'!$A$2:$B$79"/>
    </definedNames>
    <sheetDataSet>
      <sheetData sheetId="0"/>
      <sheetData sheetId="1"/>
      <sheetData sheetId="2"/>
      <sheetData sheetId="3"/>
      <sheetData sheetId="4"/>
      <sheetData sheetId="5">
        <row r="2">
          <cell r="A2" t="str">
            <v>BBC1</v>
          </cell>
          <cell r="B2">
            <v>1</v>
          </cell>
          <cell r="E2" t="str">
            <v>BBC1</v>
          </cell>
          <cell r="F2">
            <v>101</v>
          </cell>
        </row>
        <row r="3">
          <cell r="A3" t="str">
            <v>BBC2</v>
          </cell>
          <cell r="B3">
            <v>2</v>
          </cell>
          <cell r="E3" t="str">
            <v>BBC2</v>
          </cell>
          <cell r="F3">
            <v>102</v>
          </cell>
        </row>
        <row r="4">
          <cell r="A4" t="str">
            <v>ITV1</v>
          </cell>
          <cell r="B4">
            <v>3</v>
          </cell>
          <cell r="E4" t="str">
            <v>ITV1</v>
          </cell>
          <cell r="F4">
            <v>103</v>
          </cell>
        </row>
        <row r="5">
          <cell r="A5" t="str">
            <v>C4</v>
          </cell>
          <cell r="B5">
            <v>4</v>
          </cell>
          <cell r="E5" t="str">
            <v>C4</v>
          </cell>
          <cell r="F5">
            <v>104</v>
          </cell>
        </row>
        <row r="6">
          <cell r="A6" t="str">
            <v>Five</v>
          </cell>
          <cell r="B6">
            <v>5</v>
          </cell>
          <cell r="E6" t="str">
            <v>Five</v>
          </cell>
          <cell r="F6">
            <v>105</v>
          </cell>
        </row>
        <row r="7">
          <cell r="A7" t="str">
            <v>ITV2</v>
          </cell>
          <cell r="B7">
            <v>6</v>
          </cell>
          <cell r="E7" t="str">
            <v>Sky1</v>
          </cell>
          <cell r="F7">
            <v>106</v>
          </cell>
        </row>
        <row r="8">
          <cell r="A8" t="str">
            <v>BBC3</v>
          </cell>
          <cell r="B8">
            <v>7</v>
          </cell>
          <cell r="E8" t="str">
            <v>Sky Living</v>
          </cell>
          <cell r="F8">
            <v>107</v>
          </cell>
        </row>
        <row r="9">
          <cell r="A9" t="str">
            <v>BBC4</v>
          </cell>
          <cell r="B9">
            <v>9</v>
          </cell>
          <cell r="E9" t="str">
            <v>Sky Atlantic</v>
          </cell>
          <cell r="F9">
            <v>108</v>
          </cell>
        </row>
        <row r="10">
          <cell r="A10" t="str">
            <v>C4+1</v>
          </cell>
          <cell r="B10">
            <v>13</v>
          </cell>
          <cell r="E10" t="str">
            <v>Watch</v>
          </cell>
          <cell r="F10">
            <v>109</v>
          </cell>
        </row>
        <row r="11">
          <cell r="A11" t="str">
            <v>More4</v>
          </cell>
          <cell r="B11">
            <v>14</v>
          </cell>
          <cell r="E11" t="str">
            <v>Gold</v>
          </cell>
          <cell r="F11">
            <v>110</v>
          </cell>
        </row>
        <row r="12">
          <cell r="A12" t="str">
            <v>E4</v>
          </cell>
          <cell r="B12">
            <v>28</v>
          </cell>
          <cell r="E12" t="str">
            <v>Dave</v>
          </cell>
          <cell r="F12">
            <v>111</v>
          </cell>
        </row>
        <row r="13">
          <cell r="A13" t="str">
            <v>ITV1+2</v>
          </cell>
          <cell r="B13">
            <v>33</v>
          </cell>
          <cell r="E13" t="str">
            <v>Living</v>
          </cell>
          <cell r="F13">
            <v>112</v>
          </cell>
        </row>
        <row r="14">
          <cell r="A14" t="str">
            <v>CBBC</v>
          </cell>
          <cell r="B14">
            <v>70</v>
          </cell>
          <cell r="E14" t="str">
            <v>Living+1</v>
          </cell>
          <cell r="F14">
            <v>113</v>
          </cell>
        </row>
        <row r="15">
          <cell r="A15" t="str">
            <v>Cbeebies</v>
          </cell>
          <cell r="B15">
            <v>71</v>
          </cell>
          <cell r="E15" t="str">
            <v>SyFy</v>
          </cell>
          <cell r="F15">
            <v>114</v>
          </cell>
        </row>
        <row r="16">
          <cell r="A16" t="str">
            <v>BC News</v>
          </cell>
          <cell r="B16">
            <v>80</v>
          </cell>
          <cell r="E16" t="str">
            <v>BBC3</v>
          </cell>
          <cell r="F16">
            <v>115</v>
          </cell>
        </row>
        <row r="17">
          <cell r="A17" t="str">
            <v>BBC Parliament</v>
          </cell>
          <cell r="B17">
            <v>81</v>
          </cell>
          <cell r="E17" t="str">
            <v>BBC4</v>
          </cell>
          <cell r="F17">
            <v>116</v>
          </cell>
        </row>
        <row r="18">
          <cell r="A18" t="str">
            <v>Teletext</v>
          </cell>
          <cell r="B18">
            <v>100</v>
          </cell>
          <cell r="E18" t="str">
            <v>ITV2</v>
          </cell>
          <cell r="F18">
            <v>118</v>
          </cell>
        </row>
        <row r="19">
          <cell r="A19" t="str">
            <v>Rabbit</v>
          </cell>
          <cell r="B19">
            <v>102</v>
          </cell>
          <cell r="E19" t="str">
            <v>ITV3</v>
          </cell>
          <cell r="F19">
            <v>119</v>
          </cell>
        </row>
        <row r="20">
          <cell r="A20" t="str">
            <v>BBC Red Button</v>
          </cell>
          <cell r="B20">
            <v>105</v>
          </cell>
          <cell r="E20" t="str">
            <v>ITV4</v>
          </cell>
          <cell r="F20">
            <v>120</v>
          </cell>
        </row>
        <row r="21">
          <cell r="A21" t="str">
            <v>Direct Gov</v>
          </cell>
          <cell r="B21">
            <v>106</v>
          </cell>
          <cell r="E21" t="str">
            <v>Virgin1</v>
          </cell>
          <cell r="F21">
            <v>121</v>
          </cell>
        </row>
        <row r="22">
          <cell r="A22" t="str">
            <v>Gay Rabbit</v>
          </cell>
          <cell r="B22">
            <v>107</v>
          </cell>
          <cell r="E22" t="str">
            <v>Virgin1+1</v>
          </cell>
          <cell r="F22">
            <v>122</v>
          </cell>
        </row>
        <row r="23">
          <cell r="A23">
            <v>301</v>
          </cell>
          <cell r="B23">
            <v>301</v>
          </cell>
          <cell r="E23" t="str">
            <v>Bravo</v>
          </cell>
          <cell r="F23">
            <v>123</v>
          </cell>
        </row>
        <row r="24">
          <cell r="E24" t="str">
            <v>FX</v>
          </cell>
          <cell r="F24">
            <v>124</v>
          </cell>
        </row>
        <row r="25">
          <cell r="E25" t="str">
            <v>Challenge</v>
          </cell>
          <cell r="F25">
            <v>125</v>
          </cell>
        </row>
        <row r="26">
          <cell r="E26" t="str">
            <v>Comedy Central</v>
          </cell>
          <cell r="F26">
            <v>126</v>
          </cell>
        </row>
        <row r="27">
          <cell r="E27" t="str">
            <v>Comedy Ctr+1</v>
          </cell>
          <cell r="F27">
            <v>127</v>
          </cell>
        </row>
        <row r="28">
          <cell r="E28" t="str">
            <v>Comedy Central Extra</v>
          </cell>
          <cell r="F28">
            <v>128</v>
          </cell>
        </row>
        <row r="29">
          <cell r="E29" t="str">
            <v>was SyFy</v>
          </cell>
          <cell r="F29">
            <v>129</v>
          </cell>
        </row>
        <row r="30">
          <cell r="E30" t="str">
            <v>Hallmark</v>
          </cell>
          <cell r="F30">
            <v>130</v>
          </cell>
        </row>
        <row r="31">
          <cell r="E31" t="str">
            <v>ITV2+1</v>
          </cell>
          <cell r="F31">
            <v>131</v>
          </cell>
        </row>
        <row r="32">
          <cell r="E32" t="str">
            <v>Alibi</v>
          </cell>
          <cell r="F32">
            <v>132</v>
          </cell>
        </row>
        <row r="33">
          <cell r="E33" t="str">
            <v>Gold+1</v>
          </cell>
          <cell r="F33">
            <v>133</v>
          </cell>
        </row>
        <row r="34">
          <cell r="E34" t="str">
            <v>S4C</v>
          </cell>
          <cell r="F34">
            <v>134</v>
          </cell>
        </row>
        <row r="35">
          <cell r="E35" t="str">
            <v>C4+1</v>
          </cell>
          <cell r="F35">
            <v>135</v>
          </cell>
        </row>
        <row r="36">
          <cell r="E36" t="str">
            <v>E4</v>
          </cell>
          <cell r="F36">
            <v>136</v>
          </cell>
        </row>
        <row r="37">
          <cell r="E37" t="str">
            <v>E4+1</v>
          </cell>
          <cell r="F37">
            <v>137</v>
          </cell>
        </row>
        <row r="38">
          <cell r="E38" t="str">
            <v>More4</v>
          </cell>
          <cell r="F38">
            <v>138</v>
          </cell>
        </row>
        <row r="39">
          <cell r="E39" t="str">
            <v>More4+1</v>
          </cell>
          <cell r="F39">
            <v>139</v>
          </cell>
        </row>
        <row r="40">
          <cell r="E40" t="str">
            <v>DMAX</v>
          </cell>
          <cell r="F40">
            <v>144</v>
          </cell>
        </row>
        <row r="41">
          <cell r="E41" t="str">
            <v>DMAX+1</v>
          </cell>
          <cell r="F41">
            <v>145</v>
          </cell>
        </row>
        <row r="42">
          <cell r="E42" t="str">
            <v>CBS Reality</v>
          </cell>
          <cell r="F42">
            <v>146</v>
          </cell>
        </row>
        <row r="43">
          <cell r="E43" t="str">
            <v>CBS Reality+1</v>
          </cell>
          <cell r="F43">
            <v>147</v>
          </cell>
        </row>
        <row r="44">
          <cell r="E44" t="str">
            <v>CBS Action</v>
          </cell>
          <cell r="F44">
            <v>148</v>
          </cell>
        </row>
        <row r="45">
          <cell r="E45" t="str">
            <v>CBS Drama</v>
          </cell>
          <cell r="F45">
            <v>149</v>
          </cell>
        </row>
        <row r="46">
          <cell r="E46" t="str">
            <v>Hallmark+1</v>
          </cell>
          <cell r="F46">
            <v>150</v>
          </cell>
        </row>
        <row r="47">
          <cell r="E47" t="str">
            <v>E! Entertainment</v>
          </cell>
          <cell r="F47">
            <v>151</v>
          </cell>
        </row>
        <row r="48">
          <cell r="E48" t="str">
            <v>Challenge+1</v>
          </cell>
          <cell r="F48">
            <v>152</v>
          </cell>
        </row>
        <row r="49">
          <cell r="E49" t="str">
            <v>Bravo2</v>
          </cell>
          <cell r="F49">
            <v>153</v>
          </cell>
        </row>
        <row r="50">
          <cell r="E50" t="str">
            <v>Quest</v>
          </cell>
          <cell r="F50">
            <v>154</v>
          </cell>
        </row>
        <row r="51">
          <cell r="E51" t="str">
            <v>Watch+1</v>
          </cell>
          <cell r="F51">
            <v>155</v>
          </cell>
        </row>
        <row r="52">
          <cell r="E52" t="str">
            <v>Bio</v>
          </cell>
          <cell r="F52">
            <v>156</v>
          </cell>
        </row>
        <row r="53">
          <cell r="E53" t="str">
            <v>Bio</v>
          </cell>
          <cell r="F53">
            <v>156</v>
          </cell>
        </row>
        <row r="54">
          <cell r="E54" t="str">
            <v>Film24</v>
          </cell>
          <cell r="F54">
            <v>157</v>
          </cell>
        </row>
        <row r="55">
          <cell r="E55" t="str">
            <v>Dave ja vu</v>
          </cell>
          <cell r="F55">
            <v>158</v>
          </cell>
        </row>
        <row r="56">
          <cell r="E56" t="str">
            <v>Comedy CtrX+1</v>
          </cell>
          <cell r="F56">
            <v>159</v>
          </cell>
        </row>
        <row r="57">
          <cell r="E57" t="str">
            <v>MTV Shows</v>
          </cell>
          <cell r="F57">
            <v>160</v>
          </cell>
        </row>
        <row r="58">
          <cell r="E58" t="str">
            <v>was FX</v>
          </cell>
          <cell r="F58">
            <v>164</v>
          </cell>
        </row>
        <row r="59">
          <cell r="E59" t="str">
            <v>FX+</v>
          </cell>
          <cell r="F59">
            <v>165</v>
          </cell>
        </row>
        <row r="60">
          <cell r="E60" t="str">
            <v>Information TV</v>
          </cell>
          <cell r="F60">
            <v>166</v>
          </cell>
        </row>
        <row r="61">
          <cell r="E61" t="str">
            <v>Five USA</v>
          </cell>
          <cell r="F61">
            <v>174</v>
          </cell>
        </row>
        <row r="62">
          <cell r="E62" t="str">
            <v>5*</v>
          </cell>
          <cell r="F62">
            <v>176</v>
          </cell>
        </row>
        <row r="63">
          <cell r="E63" t="str">
            <v>FX</v>
          </cell>
          <cell r="F63">
            <v>124</v>
          </cell>
        </row>
        <row r="64">
          <cell r="E64" t="str">
            <v>Discovery Real Time</v>
          </cell>
          <cell r="F64">
            <v>240</v>
          </cell>
        </row>
        <row r="65">
          <cell r="E65" t="str">
            <v>Home</v>
          </cell>
          <cell r="F65">
            <v>246</v>
          </cell>
        </row>
        <row r="66">
          <cell r="E66" t="str">
            <v>Really</v>
          </cell>
          <cell r="F66">
            <v>248</v>
          </cell>
        </row>
        <row r="67">
          <cell r="E67" t="str">
            <v>Blighty</v>
          </cell>
          <cell r="F67">
            <v>253</v>
          </cell>
        </row>
        <row r="68">
          <cell r="E68" t="str">
            <v>Sky Arts 1</v>
          </cell>
          <cell r="F68">
            <v>243</v>
          </cell>
        </row>
        <row r="69">
          <cell r="E69" t="str">
            <v>Sky Arts 2</v>
          </cell>
          <cell r="F69">
            <v>245</v>
          </cell>
        </row>
        <row r="70">
          <cell r="E70" t="str">
            <v>Film4</v>
          </cell>
          <cell r="F70">
            <v>315</v>
          </cell>
        </row>
        <row r="71">
          <cell r="E71" t="str">
            <v>Film4+1</v>
          </cell>
          <cell r="F71">
            <v>316</v>
          </cell>
        </row>
        <row r="72">
          <cell r="E72" t="str">
            <v>TCM</v>
          </cell>
          <cell r="F72">
            <v>317</v>
          </cell>
        </row>
        <row r="73">
          <cell r="E73" t="str">
            <v>TCM2</v>
          </cell>
          <cell r="F73">
            <v>318</v>
          </cell>
        </row>
        <row r="74">
          <cell r="E74" t="str">
            <v>Discovery</v>
          </cell>
          <cell r="F74">
            <v>520</v>
          </cell>
        </row>
        <row r="75">
          <cell r="E75" t="str">
            <v>Animal Planet</v>
          </cell>
          <cell r="F75">
            <v>525</v>
          </cell>
        </row>
        <row r="76">
          <cell r="E76" t="str">
            <v>Nat Geographic</v>
          </cell>
          <cell r="F76">
            <v>526</v>
          </cell>
        </row>
        <row r="77">
          <cell r="E77" t="str">
            <v>History</v>
          </cell>
          <cell r="F77">
            <v>529</v>
          </cell>
        </row>
        <row r="78">
          <cell r="E78" t="str">
            <v>Eden</v>
          </cell>
          <cell r="F78">
            <v>532</v>
          </cell>
        </row>
        <row r="79">
          <cell r="E79" t="str">
            <v>Yesterday</v>
          </cell>
          <cell r="F79">
            <v>537</v>
          </cell>
        </row>
        <row r="80">
          <cell r="E80" t="str">
            <v>Cbeebies</v>
          </cell>
          <cell r="F80">
            <v>614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@C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R1259"/>
  <sheetViews>
    <sheetView tabSelected="1" zoomScaleNormal="100" workbookViewId="0">
      <pane ySplit="1" topLeftCell="A2" activePane="bottomLeft" state="frozen"/>
      <selection pane="bottomLeft" activeCell="H1042" sqref="H1042"/>
    </sheetView>
  </sheetViews>
  <sheetFormatPr defaultRowHeight="15" outlineLevelCol="1" x14ac:dyDescent="0.25"/>
  <cols>
    <col min="1" max="1" width="5.85546875" style="29" customWidth="1"/>
    <col min="2" max="2" width="23.5703125" style="11" customWidth="1"/>
    <col min="3" max="3" width="42.7109375" style="11" customWidth="1"/>
    <col min="4" max="4" width="8.5703125" style="20" customWidth="1"/>
    <col min="5" max="5" width="7" style="112" customWidth="1"/>
    <col min="6" max="6" width="5.42578125" style="77" customWidth="1"/>
    <col min="7" max="7" width="5.42578125" style="160" customWidth="1" outlineLevel="1"/>
    <col min="8" max="8" width="9.42578125" style="23" customWidth="1" outlineLevel="1"/>
    <col min="9" max="9" width="6.7109375" style="11" customWidth="1" outlineLevel="1"/>
    <col min="10" max="10" width="4" style="87" customWidth="1" outlineLevel="1"/>
    <col min="11" max="11" width="9.28515625" style="82" customWidth="1" outlineLevel="1"/>
    <col min="12" max="12" width="7.140625" style="11" customWidth="1" outlineLevel="1"/>
    <col min="13" max="13" width="6.42578125" style="11" customWidth="1" outlineLevel="1"/>
    <col min="14" max="14" width="10.7109375" style="11" customWidth="1" outlineLevel="1"/>
    <col min="15" max="15" width="0.7109375" style="15" customWidth="1" outlineLevel="1"/>
    <col min="16" max="16" width="4.85546875" style="11" customWidth="1" outlineLevel="1"/>
    <col min="17" max="17" width="14.7109375" style="11" customWidth="1"/>
    <col min="18" max="16384" width="9.140625" style="11"/>
  </cols>
  <sheetData>
    <row r="1" spans="1:17" x14ac:dyDescent="0.25">
      <c r="A1" s="153" t="s">
        <v>259</v>
      </c>
      <c r="B1" s="11" t="s">
        <v>475</v>
      </c>
      <c r="C1" s="11" t="s">
        <v>1480</v>
      </c>
      <c r="D1" s="22" t="s">
        <v>1478</v>
      </c>
      <c r="E1" s="154" t="s">
        <v>1482</v>
      </c>
      <c r="F1" s="155" t="s">
        <v>725</v>
      </c>
      <c r="G1" s="158" t="s">
        <v>1481</v>
      </c>
      <c r="H1" s="156" t="s">
        <v>1613</v>
      </c>
      <c r="I1" s="22" t="s">
        <v>467</v>
      </c>
      <c r="J1" s="156" t="s">
        <v>1851</v>
      </c>
      <c r="K1" s="157" t="s">
        <v>1612</v>
      </c>
      <c r="L1" s="22" t="s">
        <v>281</v>
      </c>
      <c r="M1" s="22" t="s">
        <v>1479</v>
      </c>
      <c r="N1" s="22" t="s">
        <v>1847</v>
      </c>
      <c r="O1" s="22" t="s">
        <v>2161</v>
      </c>
      <c r="P1" s="22"/>
      <c r="Q1" s="22" t="s">
        <v>1850</v>
      </c>
    </row>
    <row r="2" spans="1:17" s="59" customFormat="1" x14ac:dyDescent="0.25">
      <c r="A2" s="60">
        <v>101</v>
      </c>
      <c r="B2" s="59" t="s">
        <v>476</v>
      </c>
      <c r="C2" s="59" t="s">
        <v>236</v>
      </c>
      <c r="D2" s="148">
        <v>1997</v>
      </c>
      <c r="E2" s="113" t="s">
        <v>235</v>
      </c>
      <c r="F2" s="77"/>
      <c r="G2" s="159">
        <v>4</v>
      </c>
      <c r="H2" s="65">
        <v>39813</v>
      </c>
      <c r="I2" s="59">
        <v>120</v>
      </c>
      <c r="J2" s="94"/>
      <c r="K2" s="89"/>
      <c r="O2" s="109"/>
    </row>
    <row r="3" spans="1:17" x14ac:dyDescent="0.25">
      <c r="A3" s="29">
        <v>102</v>
      </c>
      <c r="B3" s="11" t="s">
        <v>476</v>
      </c>
      <c r="C3" s="11" t="s">
        <v>1483</v>
      </c>
      <c r="D3" s="21">
        <v>1997</v>
      </c>
      <c r="G3" s="160">
        <v>4</v>
      </c>
      <c r="H3" s="23">
        <v>36892</v>
      </c>
      <c r="I3" s="11">
        <v>139</v>
      </c>
    </row>
    <row r="4" spans="1:17" x14ac:dyDescent="0.25">
      <c r="A4" s="29">
        <v>103</v>
      </c>
      <c r="B4" s="11" t="s">
        <v>476</v>
      </c>
      <c r="C4" s="11" t="s">
        <v>234</v>
      </c>
      <c r="D4" s="21">
        <v>1991</v>
      </c>
      <c r="E4" s="112" t="s">
        <v>235</v>
      </c>
      <c r="I4" s="11">
        <v>139</v>
      </c>
    </row>
    <row r="5" spans="1:17" x14ac:dyDescent="0.25">
      <c r="A5" s="29">
        <v>104</v>
      </c>
      <c r="B5" s="11" t="s">
        <v>476</v>
      </c>
      <c r="C5" s="11" t="s">
        <v>59</v>
      </c>
      <c r="D5" s="21">
        <v>1997</v>
      </c>
      <c r="E5" s="112" t="s">
        <v>235</v>
      </c>
      <c r="G5" s="160">
        <v>4</v>
      </c>
      <c r="H5" s="23">
        <v>39813</v>
      </c>
      <c r="I5" s="11">
        <v>115</v>
      </c>
    </row>
    <row r="6" spans="1:17" x14ac:dyDescent="0.25">
      <c r="A6" s="29">
        <v>105</v>
      </c>
      <c r="B6" s="11" t="s">
        <v>476</v>
      </c>
      <c r="C6" s="11" t="s">
        <v>240</v>
      </c>
      <c r="D6" s="21">
        <v>2006</v>
      </c>
      <c r="E6" s="112" t="s">
        <v>239</v>
      </c>
      <c r="G6" s="160">
        <v>3.8</v>
      </c>
      <c r="H6" s="23">
        <v>40257</v>
      </c>
      <c r="I6" s="11">
        <v>130</v>
      </c>
    </row>
    <row r="7" spans="1:17" x14ac:dyDescent="0.25">
      <c r="A7" s="29">
        <v>106</v>
      </c>
      <c r="B7" s="11" t="s">
        <v>476</v>
      </c>
      <c r="C7" s="11" t="s">
        <v>1255</v>
      </c>
      <c r="D7" s="21">
        <v>1970</v>
      </c>
      <c r="E7" s="112" t="s">
        <v>235</v>
      </c>
      <c r="I7" s="11">
        <v>210</v>
      </c>
    </row>
    <row r="8" spans="1:17" x14ac:dyDescent="0.25">
      <c r="A8" s="29">
        <v>107</v>
      </c>
      <c r="B8" s="11" t="s">
        <v>1475</v>
      </c>
      <c r="C8" s="11" t="s">
        <v>242</v>
      </c>
      <c r="D8" s="21">
        <v>1974</v>
      </c>
      <c r="E8" s="112" t="s">
        <v>241</v>
      </c>
      <c r="G8" s="160">
        <v>5</v>
      </c>
      <c r="I8" s="11">
        <v>200</v>
      </c>
    </row>
    <row r="9" spans="1:17" x14ac:dyDescent="0.25">
      <c r="A9" s="29">
        <v>108</v>
      </c>
      <c r="B9" s="11" t="s">
        <v>476</v>
      </c>
      <c r="C9" s="11" t="s">
        <v>243</v>
      </c>
      <c r="D9" s="21">
        <v>1997</v>
      </c>
      <c r="G9" s="160">
        <v>1</v>
      </c>
      <c r="H9" s="23">
        <v>40221</v>
      </c>
    </row>
    <row r="10" spans="1:17" x14ac:dyDescent="0.25">
      <c r="A10" s="29">
        <v>109</v>
      </c>
      <c r="B10" s="11" t="s">
        <v>1475</v>
      </c>
      <c r="C10" s="11" t="s">
        <v>244</v>
      </c>
      <c r="D10" s="21">
        <v>1972</v>
      </c>
      <c r="E10" s="112">
        <v>15</v>
      </c>
      <c r="F10" s="77">
        <v>5</v>
      </c>
      <c r="I10" s="11">
        <v>205</v>
      </c>
    </row>
    <row r="11" spans="1:17" x14ac:dyDescent="0.25">
      <c r="A11" s="29">
        <v>110</v>
      </c>
      <c r="B11" s="11" t="s">
        <v>910</v>
      </c>
      <c r="C11" s="11" t="s">
        <v>928</v>
      </c>
      <c r="D11" s="11">
        <v>1990</v>
      </c>
      <c r="E11" s="112">
        <v>15</v>
      </c>
      <c r="F11" s="77">
        <v>3</v>
      </c>
      <c r="H11" s="24"/>
      <c r="I11" s="11">
        <v>120</v>
      </c>
      <c r="J11" s="95"/>
      <c r="K11" s="90"/>
    </row>
    <row r="12" spans="1:17" x14ac:dyDescent="0.25">
      <c r="A12" s="29">
        <v>111</v>
      </c>
      <c r="B12" s="11" t="s">
        <v>476</v>
      </c>
      <c r="C12" s="11" t="s">
        <v>245</v>
      </c>
      <c r="D12" s="21">
        <v>1989</v>
      </c>
      <c r="I12" s="11">
        <v>120</v>
      </c>
    </row>
    <row r="13" spans="1:17" x14ac:dyDescent="0.25">
      <c r="A13" s="29">
        <v>112</v>
      </c>
      <c r="B13" s="11" t="s">
        <v>476</v>
      </c>
      <c r="C13" s="11" t="s">
        <v>258</v>
      </c>
      <c r="D13" s="21">
        <v>2006</v>
      </c>
      <c r="G13" s="160">
        <v>1</v>
      </c>
      <c r="H13" s="23">
        <v>40226</v>
      </c>
      <c r="I13" s="11">
        <v>95</v>
      </c>
    </row>
    <row r="14" spans="1:17" x14ac:dyDescent="0.25">
      <c r="A14" s="29">
        <v>113</v>
      </c>
      <c r="B14" s="11" t="s">
        <v>476</v>
      </c>
      <c r="C14" s="11" t="s">
        <v>260</v>
      </c>
      <c r="D14" s="21">
        <v>1989</v>
      </c>
      <c r="G14" s="160">
        <v>3.4</v>
      </c>
      <c r="H14" s="23">
        <v>40370</v>
      </c>
      <c r="I14" s="11">
        <v>96</v>
      </c>
    </row>
    <row r="15" spans="1:17" x14ac:dyDescent="0.25">
      <c r="A15" s="29">
        <v>114</v>
      </c>
      <c r="B15" s="11" t="s">
        <v>1236</v>
      </c>
      <c r="C15" s="11" t="s">
        <v>261</v>
      </c>
      <c r="D15" s="21">
        <v>2004</v>
      </c>
      <c r="E15" s="112" t="s">
        <v>237</v>
      </c>
      <c r="F15" s="77">
        <v>3</v>
      </c>
      <c r="I15" s="11">
        <v>99</v>
      </c>
    </row>
    <row r="16" spans="1:17" x14ac:dyDescent="0.25">
      <c r="A16" s="29">
        <v>115</v>
      </c>
      <c r="B16" s="11" t="s">
        <v>476</v>
      </c>
      <c r="C16" s="11" t="s">
        <v>246</v>
      </c>
      <c r="D16" s="21">
        <v>2003</v>
      </c>
      <c r="E16" s="112" t="s">
        <v>235</v>
      </c>
      <c r="G16" s="160">
        <v>3.2</v>
      </c>
      <c r="H16" s="23">
        <v>40252</v>
      </c>
      <c r="I16" s="11">
        <v>95</v>
      </c>
    </row>
    <row r="17" spans="1:16" x14ac:dyDescent="0.25">
      <c r="A17" s="29">
        <v>116</v>
      </c>
      <c r="B17" s="11" t="s">
        <v>476</v>
      </c>
      <c r="C17" s="11" t="s">
        <v>247</v>
      </c>
      <c r="D17" s="21">
        <v>1988</v>
      </c>
      <c r="E17" s="112" t="s">
        <v>241</v>
      </c>
      <c r="G17" s="160">
        <v>1</v>
      </c>
      <c r="H17" s="23">
        <v>40226</v>
      </c>
      <c r="I17" s="11">
        <v>91</v>
      </c>
    </row>
    <row r="18" spans="1:16" x14ac:dyDescent="0.25">
      <c r="A18" s="29">
        <v>117</v>
      </c>
      <c r="B18" s="11" t="s">
        <v>476</v>
      </c>
      <c r="C18" s="11" t="s">
        <v>161</v>
      </c>
      <c r="D18" s="21">
        <v>1985</v>
      </c>
      <c r="E18" s="112" t="s">
        <v>235</v>
      </c>
      <c r="G18" s="160">
        <v>3</v>
      </c>
      <c r="H18" s="23">
        <v>36892</v>
      </c>
      <c r="I18" s="11">
        <v>139</v>
      </c>
    </row>
    <row r="19" spans="1:16" x14ac:dyDescent="0.25">
      <c r="A19" s="29">
        <v>118</v>
      </c>
      <c r="B19" s="11" t="s">
        <v>476</v>
      </c>
      <c r="C19" s="11" t="s">
        <v>250</v>
      </c>
      <c r="D19" s="21">
        <v>2004</v>
      </c>
      <c r="E19" s="112" t="s">
        <v>235</v>
      </c>
      <c r="G19" s="160">
        <v>4.5</v>
      </c>
      <c r="H19" s="23">
        <v>36892</v>
      </c>
      <c r="I19" s="11">
        <v>125</v>
      </c>
    </row>
    <row r="20" spans="1:16" x14ac:dyDescent="0.25">
      <c r="A20" s="29">
        <v>119</v>
      </c>
      <c r="B20" s="11" t="s">
        <v>476</v>
      </c>
      <c r="C20" s="11" t="s">
        <v>253</v>
      </c>
      <c r="D20" s="21">
        <v>1987</v>
      </c>
      <c r="E20" s="112" t="s">
        <v>251</v>
      </c>
      <c r="I20" s="11">
        <v>130</v>
      </c>
    </row>
    <row r="21" spans="1:16" x14ac:dyDescent="0.25">
      <c r="A21" s="29">
        <v>120</v>
      </c>
      <c r="B21" s="11" t="s">
        <v>476</v>
      </c>
      <c r="C21" s="11" t="s">
        <v>248</v>
      </c>
      <c r="D21" s="21">
        <v>1990</v>
      </c>
      <c r="H21" s="23">
        <v>40225</v>
      </c>
      <c r="I21" s="11">
        <v>69</v>
      </c>
    </row>
    <row r="22" spans="1:16" x14ac:dyDescent="0.25">
      <c r="A22" s="29">
        <v>121</v>
      </c>
      <c r="B22" s="11" t="s">
        <v>476</v>
      </c>
      <c r="C22" s="11" t="s">
        <v>257</v>
      </c>
      <c r="D22" s="21">
        <v>2003</v>
      </c>
      <c r="H22" s="23">
        <v>39448</v>
      </c>
      <c r="I22" s="11">
        <v>140</v>
      </c>
    </row>
    <row r="23" spans="1:16" x14ac:dyDescent="0.25">
      <c r="A23" s="29">
        <v>122</v>
      </c>
      <c r="B23" s="11" t="s">
        <v>922</v>
      </c>
      <c r="C23" s="11" t="s">
        <v>310</v>
      </c>
      <c r="D23" s="21">
        <v>1981</v>
      </c>
      <c r="E23" s="112" t="s">
        <v>237</v>
      </c>
      <c r="F23" s="77">
        <v>4</v>
      </c>
      <c r="I23" s="11">
        <v>129</v>
      </c>
    </row>
    <row r="24" spans="1:16" x14ac:dyDescent="0.25">
      <c r="A24" s="29">
        <v>123</v>
      </c>
      <c r="B24" s="11" t="s">
        <v>476</v>
      </c>
      <c r="C24" s="11" t="s">
        <v>287</v>
      </c>
      <c r="D24" s="21">
        <v>1991</v>
      </c>
      <c r="G24" s="160">
        <v>3</v>
      </c>
      <c r="H24" s="23">
        <v>40230</v>
      </c>
      <c r="I24" s="16">
        <v>116</v>
      </c>
    </row>
    <row r="25" spans="1:16" x14ac:dyDescent="0.25">
      <c r="A25" s="29">
        <v>124</v>
      </c>
      <c r="B25" s="11" t="s">
        <v>476</v>
      </c>
      <c r="C25" s="11" t="s">
        <v>252</v>
      </c>
      <c r="D25" s="21">
        <v>1985</v>
      </c>
      <c r="E25" s="112" t="s">
        <v>235</v>
      </c>
      <c r="H25" s="23">
        <v>36892</v>
      </c>
      <c r="I25" s="11">
        <v>128</v>
      </c>
    </row>
    <row r="26" spans="1:16" x14ac:dyDescent="0.25">
      <c r="A26" s="29">
        <v>125</v>
      </c>
      <c r="B26" s="11" t="s">
        <v>476</v>
      </c>
      <c r="C26" s="11" t="s">
        <v>284</v>
      </c>
      <c r="D26" s="21">
        <v>2005</v>
      </c>
      <c r="E26" s="112" t="s">
        <v>235</v>
      </c>
      <c r="I26" s="11">
        <v>120</v>
      </c>
    </row>
    <row r="27" spans="1:16" x14ac:dyDescent="0.25">
      <c r="A27" s="29">
        <v>126</v>
      </c>
      <c r="B27" s="11" t="s">
        <v>476</v>
      </c>
      <c r="C27" s="11" t="s">
        <v>249</v>
      </c>
      <c r="D27" s="21">
        <v>1999</v>
      </c>
      <c r="E27" s="112" t="s">
        <v>235</v>
      </c>
      <c r="H27" s="23">
        <v>36892</v>
      </c>
      <c r="I27" s="11">
        <v>130</v>
      </c>
    </row>
    <row r="28" spans="1:16" x14ac:dyDescent="0.25">
      <c r="A28" s="29">
        <v>127</v>
      </c>
      <c r="B28" s="11" t="s">
        <v>476</v>
      </c>
      <c r="C28" s="11" t="s">
        <v>286</v>
      </c>
      <c r="D28" s="21">
        <v>1972</v>
      </c>
      <c r="E28" s="112" t="s">
        <v>239</v>
      </c>
      <c r="I28" s="11">
        <v>150</v>
      </c>
    </row>
    <row r="29" spans="1:16" x14ac:dyDescent="0.25">
      <c r="A29" s="29">
        <v>128</v>
      </c>
      <c r="B29" s="11" t="s">
        <v>476</v>
      </c>
      <c r="C29" s="11" t="s">
        <v>285</v>
      </c>
      <c r="D29" s="21">
        <v>2000</v>
      </c>
      <c r="I29" s="11">
        <v>120</v>
      </c>
    </row>
    <row r="30" spans="1:16" x14ac:dyDescent="0.25">
      <c r="A30" s="29">
        <v>129</v>
      </c>
      <c r="B30" s="11" t="s">
        <v>476</v>
      </c>
      <c r="C30" s="12" t="s">
        <v>1323</v>
      </c>
      <c r="D30" s="78">
        <v>1970</v>
      </c>
      <c r="E30" s="112" t="s">
        <v>239</v>
      </c>
      <c r="F30" s="77">
        <v>4</v>
      </c>
      <c r="I30" s="12">
        <v>140</v>
      </c>
      <c r="L30" s="12"/>
      <c r="M30" s="12"/>
      <c r="N30" s="12"/>
      <c r="O30" s="26"/>
      <c r="P30" s="12"/>
    </row>
    <row r="31" spans="1:16" x14ac:dyDescent="0.25">
      <c r="A31" s="29">
        <v>130</v>
      </c>
      <c r="B31" s="11" t="s">
        <v>476</v>
      </c>
      <c r="C31" s="11" t="s">
        <v>71</v>
      </c>
      <c r="D31" s="21">
        <v>1986</v>
      </c>
      <c r="G31" s="160">
        <v>3</v>
      </c>
      <c r="H31" s="23">
        <v>36892</v>
      </c>
      <c r="I31" s="11">
        <v>94</v>
      </c>
    </row>
    <row r="32" spans="1:16" x14ac:dyDescent="0.25">
      <c r="A32" s="29">
        <v>131</v>
      </c>
      <c r="B32" s="11" t="s">
        <v>1236</v>
      </c>
      <c r="C32" s="11" t="s">
        <v>288</v>
      </c>
      <c r="D32" s="21">
        <v>2003</v>
      </c>
      <c r="E32" s="112" t="s">
        <v>235</v>
      </c>
      <c r="F32" s="77">
        <v>3</v>
      </c>
      <c r="H32" s="23">
        <v>36892</v>
      </c>
      <c r="I32" s="11">
        <v>165</v>
      </c>
    </row>
    <row r="33" spans="1:17" x14ac:dyDescent="0.25">
      <c r="A33" s="29">
        <v>132</v>
      </c>
      <c r="B33" s="11" t="s">
        <v>476</v>
      </c>
      <c r="C33" s="11" t="s">
        <v>24</v>
      </c>
      <c r="D33" s="21">
        <v>1983</v>
      </c>
      <c r="G33" s="160">
        <v>3.5</v>
      </c>
      <c r="H33" s="23">
        <v>40278</v>
      </c>
      <c r="I33" s="11">
        <v>111</v>
      </c>
    </row>
    <row r="34" spans="1:17" x14ac:dyDescent="0.25">
      <c r="A34" s="29">
        <v>133</v>
      </c>
      <c r="B34" s="11" t="s">
        <v>476</v>
      </c>
      <c r="C34" s="11" t="s">
        <v>283</v>
      </c>
      <c r="D34" s="21">
        <v>1984</v>
      </c>
      <c r="E34" s="112" t="s">
        <v>239</v>
      </c>
      <c r="I34" s="11">
        <v>125</v>
      </c>
    </row>
    <row r="35" spans="1:17" x14ac:dyDescent="0.25">
      <c r="A35" s="29">
        <v>134</v>
      </c>
      <c r="B35" s="11" t="s">
        <v>1365</v>
      </c>
      <c r="C35" s="11" t="s">
        <v>289</v>
      </c>
      <c r="D35" s="21">
        <v>1974</v>
      </c>
      <c r="E35" s="112" t="s">
        <v>235</v>
      </c>
      <c r="F35" s="77">
        <v>4</v>
      </c>
      <c r="I35" s="11">
        <v>190</v>
      </c>
    </row>
    <row r="36" spans="1:17" x14ac:dyDescent="0.25">
      <c r="A36" s="29">
        <v>135</v>
      </c>
      <c r="B36" s="11" t="s">
        <v>476</v>
      </c>
      <c r="C36" s="11" t="s">
        <v>290</v>
      </c>
      <c r="D36" s="21">
        <v>2001</v>
      </c>
      <c r="E36" s="112" t="s">
        <v>235</v>
      </c>
      <c r="G36" s="160">
        <v>4</v>
      </c>
      <c r="H36" s="23">
        <v>36892</v>
      </c>
      <c r="I36" s="11">
        <v>140</v>
      </c>
    </row>
    <row r="37" spans="1:17" x14ac:dyDescent="0.25">
      <c r="A37" s="29">
        <v>136</v>
      </c>
      <c r="B37" s="11" t="s">
        <v>476</v>
      </c>
      <c r="C37" s="11" t="s">
        <v>291</v>
      </c>
      <c r="D37" s="21">
        <v>1981</v>
      </c>
      <c r="E37" s="112" t="s">
        <v>241</v>
      </c>
      <c r="I37" s="11">
        <v>94</v>
      </c>
    </row>
    <row r="38" spans="1:17" x14ac:dyDescent="0.25">
      <c r="A38" s="29">
        <v>137</v>
      </c>
      <c r="B38" s="11" t="s">
        <v>476</v>
      </c>
      <c r="C38" s="11" t="s">
        <v>293</v>
      </c>
      <c r="D38" s="21">
        <v>1988</v>
      </c>
      <c r="E38" s="112" t="s">
        <v>235</v>
      </c>
      <c r="G38" s="160">
        <v>3.4</v>
      </c>
      <c r="H38" s="23">
        <v>40367</v>
      </c>
      <c r="I38" s="11">
        <v>104</v>
      </c>
    </row>
    <row r="39" spans="1:17" x14ac:dyDescent="0.25">
      <c r="A39" s="29">
        <v>138</v>
      </c>
      <c r="B39" s="11" t="s">
        <v>476</v>
      </c>
      <c r="C39" s="11" t="s">
        <v>296</v>
      </c>
      <c r="D39" s="21">
        <v>2006</v>
      </c>
      <c r="E39" s="112" t="s">
        <v>235</v>
      </c>
      <c r="G39" s="160">
        <v>4.5</v>
      </c>
      <c r="H39" s="23">
        <v>40252</v>
      </c>
      <c r="I39" s="11">
        <v>120</v>
      </c>
    </row>
    <row r="40" spans="1:17" x14ac:dyDescent="0.25">
      <c r="A40" s="29">
        <v>139</v>
      </c>
      <c r="B40" s="11" t="s">
        <v>1464</v>
      </c>
      <c r="C40" s="11" t="s">
        <v>299</v>
      </c>
      <c r="D40" s="21">
        <v>2005</v>
      </c>
      <c r="E40" s="112" t="s">
        <v>237</v>
      </c>
      <c r="G40" s="160">
        <v>3</v>
      </c>
      <c r="H40" s="23">
        <v>40252</v>
      </c>
      <c r="I40" s="11">
        <v>110</v>
      </c>
    </row>
    <row r="41" spans="1:17" x14ac:dyDescent="0.25">
      <c r="A41" s="29">
        <v>140</v>
      </c>
      <c r="B41" s="11" t="s">
        <v>476</v>
      </c>
      <c r="C41" s="11" t="s">
        <v>301</v>
      </c>
      <c r="D41" s="21">
        <v>1972</v>
      </c>
      <c r="E41" s="112" t="s">
        <v>235</v>
      </c>
      <c r="H41" s="23">
        <v>36892</v>
      </c>
      <c r="I41" s="11">
        <v>125</v>
      </c>
    </row>
    <row r="42" spans="1:17" x14ac:dyDescent="0.25">
      <c r="A42" s="29">
        <v>141</v>
      </c>
      <c r="B42" s="11" t="s">
        <v>476</v>
      </c>
      <c r="C42" s="11" t="s">
        <v>308</v>
      </c>
      <c r="D42" s="21">
        <v>1943</v>
      </c>
      <c r="E42" s="112" t="s">
        <v>251</v>
      </c>
      <c r="H42" s="24"/>
      <c r="I42" s="11">
        <v>130</v>
      </c>
      <c r="J42" s="95"/>
      <c r="K42" s="90"/>
    </row>
    <row r="43" spans="1:17" x14ac:dyDescent="0.25">
      <c r="A43" s="29">
        <v>142</v>
      </c>
      <c r="B43" s="11" t="s">
        <v>476</v>
      </c>
      <c r="C43" s="11" t="s">
        <v>304</v>
      </c>
      <c r="D43" s="21">
        <v>1975</v>
      </c>
      <c r="E43" s="112" t="s">
        <v>235</v>
      </c>
      <c r="I43" s="11">
        <v>150</v>
      </c>
    </row>
    <row r="44" spans="1:17" s="16" customFormat="1" x14ac:dyDescent="0.25">
      <c r="A44" s="29">
        <v>143</v>
      </c>
      <c r="B44" s="11" t="s">
        <v>476</v>
      </c>
      <c r="C44" s="11" t="s">
        <v>311</v>
      </c>
      <c r="D44" s="21">
        <v>1999</v>
      </c>
      <c r="E44" s="112" t="s">
        <v>239</v>
      </c>
      <c r="F44" s="77"/>
      <c r="G44" s="160"/>
      <c r="H44" s="23"/>
      <c r="I44" s="11">
        <v>115</v>
      </c>
      <c r="J44" s="87"/>
      <c r="K44" s="82"/>
      <c r="L44" s="11"/>
      <c r="M44" s="11"/>
      <c r="N44" s="11"/>
      <c r="O44" s="15"/>
      <c r="P44" s="11"/>
      <c r="Q44" s="11"/>
    </row>
    <row r="45" spans="1:17" x14ac:dyDescent="0.25">
      <c r="A45" s="29">
        <v>144</v>
      </c>
      <c r="B45" s="11" t="s">
        <v>476</v>
      </c>
      <c r="C45" s="11" t="s">
        <v>314</v>
      </c>
      <c r="D45" s="21">
        <v>1987</v>
      </c>
      <c r="E45" s="112" t="s">
        <v>239</v>
      </c>
      <c r="I45" s="11">
        <v>140</v>
      </c>
      <c r="L45" s="16"/>
      <c r="M45" s="16"/>
      <c r="N45" s="16"/>
      <c r="P45" s="16"/>
    </row>
    <row r="46" spans="1:17" x14ac:dyDescent="0.25">
      <c r="A46" s="29">
        <v>145</v>
      </c>
      <c r="B46" s="11" t="s">
        <v>1714</v>
      </c>
      <c r="C46" s="11" t="s">
        <v>312</v>
      </c>
      <c r="D46" s="21">
        <v>1996</v>
      </c>
      <c r="E46" s="112" t="s">
        <v>237</v>
      </c>
      <c r="F46" s="77">
        <v>4</v>
      </c>
      <c r="I46" s="11">
        <v>120</v>
      </c>
    </row>
    <row r="47" spans="1:17" x14ac:dyDescent="0.25">
      <c r="A47" s="29">
        <v>146</v>
      </c>
      <c r="B47" s="11" t="s">
        <v>476</v>
      </c>
      <c r="C47" s="11" t="s">
        <v>315</v>
      </c>
      <c r="D47" s="21">
        <v>2004</v>
      </c>
      <c r="E47" s="112" t="s">
        <v>237</v>
      </c>
      <c r="G47" s="160">
        <v>3</v>
      </c>
      <c r="H47" s="23">
        <v>40257</v>
      </c>
      <c r="I47" s="11">
        <v>110</v>
      </c>
    </row>
    <row r="48" spans="1:17" x14ac:dyDescent="0.25">
      <c r="A48" s="29">
        <v>147</v>
      </c>
      <c r="B48" s="11" t="s">
        <v>910</v>
      </c>
      <c r="C48" s="11" t="s">
        <v>320</v>
      </c>
      <c r="D48" s="21">
        <v>1974</v>
      </c>
      <c r="E48" s="112" t="s">
        <v>235</v>
      </c>
      <c r="F48" s="77">
        <v>4</v>
      </c>
      <c r="I48" s="11">
        <v>130</v>
      </c>
    </row>
    <row r="49" spans="1:9" x14ac:dyDescent="0.25">
      <c r="A49" s="29">
        <v>148</v>
      </c>
      <c r="B49" s="11" t="s">
        <v>476</v>
      </c>
      <c r="C49" s="11" t="s">
        <v>321</v>
      </c>
      <c r="D49" s="21">
        <v>1977</v>
      </c>
      <c r="E49" s="112" t="s">
        <v>239</v>
      </c>
      <c r="I49" s="11">
        <v>200</v>
      </c>
    </row>
    <row r="50" spans="1:9" x14ac:dyDescent="0.25">
      <c r="A50" s="29">
        <v>149</v>
      </c>
      <c r="B50" s="11" t="s">
        <v>476</v>
      </c>
      <c r="C50" s="11" t="s">
        <v>324</v>
      </c>
      <c r="D50" s="21">
        <v>1980</v>
      </c>
      <c r="E50" s="112" t="s">
        <v>235</v>
      </c>
      <c r="H50" s="23">
        <v>36892</v>
      </c>
      <c r="I50" s="11">
        <v>160</v>
      </c>
    </row>
    <row r="51" spans="1:9" x14ac:dyDescent="0.25">
      <c r="A51" s="29">
        <v>150</v>
      </c>
      <c r="B51" s="11" t="s">
        <v>476</v>
      </c>
      <c r="C51" s="11" t="s">
        <v>325</v>
      </c>
      <c r="D51" s="21">
        <v>1998</v>
      </c>
      <c r="E51" s="112" t="s">
        <v>239</v>
      </c>
      <c r="H51" s="23">
        <v>36892</v>
      </c>
      <c r="I51" s="11">
        <v>115</v>
      </c>
    </row>
    <row r="52" spans="1:9" x14ac:dyDescent="0.25">
      <c r="A52" s="29">
        <v>151</v>
      </c>
      <c r="B52" s="11" t="s">
        <v>476</v>
      </c>
      <c r="C52" s="11" t="s">
        <v>313</v>
      </c>
      <c r="D52" s="21">
        <v>2007</v>
      </c>
      <c r="E52" s="112" t="s">
        <v>239</v>
      </c>
      <c r="I52" s="11">
        <v>145</v>
      </c>
    </row>
    <row r="53" spans="1:9" x14ac:dyDescent="0.25">
      <c r="A53" s="29">
        <v>152</v>
      </c>
      <c r="B53" s="11" t="s">
        <v>579</v>
      </c>
      <c r="C53" s="11" t="s">
        <v>326</v>
      </c>
      <c r="D53" s="21">
        <v>2008</v>
      </c>
      <c r="E53" s="112" t="s">
        <v>235</v>
      </c>
      <c r="F53" s="77">
        <v>4</v>
      </c>
      <c r="H53" s="23">
        <v>40118</v>
      </c>
      <c r="I53" s="11">
        <v>140</v>
      </c>
    </row>
    <row r="54" spans="1:9" x14ac:dyDescent="0.25">
      <c r="A54" s="29">
        <v>153</v>
      </c>
      <c r="B54" s="11" t="s">
        <v>476</v>
      </c>
      <c r="C54" s="11" t="s">
        <v>327</v>
      </c>
      <c r="D54" s="21">
        <v>1992</v>
      </c>
      <c r="E54" s="112" t="s">
        <v>241</v>
      </c>
      <c r="I54" s="11">
        <v>135</v>
      </c>
    </row>
    <row r="55" spans="1:9" x14ac:dyDescent="0.25">
      <c r="A55" s="29">
        <v>154</v>
      </c>
      <c r="B55" s="11" t="s">
        <v>476</v>
      </c>
      <c r="C55" s="11" t="s">
        <v>328</v>
      </c>
      <c r="D55" s="21">
        <v>1978</v>
      </c>
      <c r="E55" s="112" t="s">
        <v>239</v>
      </c>
      <c r="I55" s="11">
        <v>210</v>
      </c>
    </row>
    <row r="56" spans="1:9" x14ac:dyDescent="0.25">
      <c r="A56" s="29">
        <v>155</v>
      </c>
      <c r="B56" s="11" t="s">
        <v>1676</v>
      </c>
      <c r="C56" s="11" t="s">
        <v>339</v>
      </c>
      <c r="D56" s="21">
        <v>1990</v>
      </c>
      <c r="E56" s="112">
        <v>15</v>
      </c>
      <c r="F56" s="77">
        <v>4</v>
      </c>
      <c r="H56" s="23">
        <v>39814</v>
      </c>
      <c r="I56" s="11">
        <v>145</v>
      </c>
    </row>
    <row r="57" spans="1:9" x14ac:dyDescent="0.25">
      <c r="A57" s="29">
        <v>156</v>
      </c>
      <c r="B57" s="11" t="s">
        <v>476</v>
      </c>
      <c r="C57" s="11" t="s">
        <v>338</v>
      </c>
      <c r="D57" s="21">
        <v>2006</v>
      </c>
      <c r="I57" s="11">
        <v>100</v>
      </c>
    </row>
    <row r="58" spans="1:9" x14ac:dyDescent="0.25">
      <c r="A58" s="29">
        <v>157</v>
      </c>
      <c r="B58" s="11" t="s">
        <v>476</v>
      </c>
      <c r="C58" s="11" t="s">
        <v>337</v>
      </c>
      <c r="D58" s="21">
        <v>1995</v>
      </c>
      <c r="E58" s="112" t="s">
        <v>235</v>
      </c>
      <c r="I58" s="11">
        <v>160</v>
      </c>
    </row>
    <row r="59" spans="1:9" x14ac:dyDescent="0.25">
      <c r="A59" s="29">
        <v>158</v>
      </c>
      <c r="B59" s="11" t="s">
        <v>476</v>
      </c>
      <c r="C59" s="11" t="s">
        <v>336</v>
      </c>
      <c r="D59" s="21">
        <v>1993</v>
      </c>
      <c r="E59" s="112" t="s">
        <v>237</v>
      </c>
      <c r="I59" s="11">
        <v>105</v>
      </c>
    </row>
    <row r="60" spans="1:9" x14ac:dyDescent="0.25">
      <c r="A60" s="29">
        <v>159</v>
      </c>
      <c r="B60" s="11" t="s">
        <v>476</v>
      </c>
      <c r="C60" s="11" t="s">
        <v>335</v>
      </c>
      <c r="D60" s="21">
        <v>1994</v>
      </c>
      <c r="E60" s="112" t="s">
        <v>235</v>
      </c>
      <c r="H60" s="23">
        <v>39814</v>
      </c>
      <c r="I60" s="11">
        <v>135</v>
      </c>
    </row>
    <row r="61" spans="1:9" x14ac:dyDescent="0.25">
      <c r="A61" s="29">
        <v>160</v>
      </c>
      <c r="B61" s="11" t="s">
        <v>476</v>
      </c>
      <c r="C61" s="11" t="s">
        <v>329</v>
      </c>
      <c r="D61" s="21">
        <v>1990</v>
      </c>
      <c r="E61" s="112" t="s">
        <v>235</v>
      </c>
      <c r="I61" s="11">
        <v>125</v>
      </c>
    </row>
    <row r="62" spans="1:9" x14ac:dyDescent="0.25">
      <c r="A62" s="29">
        <v>161</v>
      </c>
      <c r="B62" s="11" t="s">
        <v>748</v>
      </c>
      <c r="C62" s="11" t="s">
        <v>334</v>
      </c>
      <c r="D62" s="21">
        <v>1996</v>
      </c>
      <c r="I62" s="11">
        <v>125</v>
      </c>
    </row>
    <row r="63" spans="1:9" x14ac:dyDescent="0.25">
      <c r="A63" s="29">
        <v>162</v>
      </c>
      <c r="B63" s="11" t="s">
        <v>476</v>
      </c>
      <c r="C63" s="11" t="s">
        <v>333</v>
      </c>
      <c r="D63" s="21">
        <v>1998</v>
      </c>
      <c r="E63" s="112" t="s">
        <v>235</v>
      </c>
      <c r="I63" s="11">
        <v>90</v>
      </c>
    </row>
    <row r="64" spans="1:9" x14ac:dyDescent="0.25">
      <c r="A64" s="29">
        <v>163</v>
      </c>
      <c r="B64" s="11" t="s">
        <v>476</v>
      </c>
      <c r="C64" s="11" t="s">
        <v>332</v>
      </c>
      <c r="D64" s="21">
        <v>1991</v>
      </c>
      <c r="E64" s="112" t="s">
        <v>235</v>
      </c>
      <c r="I64" s="11">
        <v>110</v>
      </c>
    </row>
    <row r="65" spans="1:16" x14ac:dyDescent="0.25">
      <c r="A65" s="29">
        <v>164</v>
      </c>
      <c r="B65" s="11" t="s">
        <v>1236</v>
      </c>
      <c r="C65" s="11" t="s">
        <v>331</v>
      </c>
      <c r="D65" s="21">
        <v>1998</v>
      </c>
      <c r="E65" s="112" t="s">
        <v>235</v>
      </c>
      <c r="F65" s="77">
        <v>4</v>
      </c>
      <c r="I65" s="11">
        <v>140</v>
      </c>
    </row>
    <row r="66" spans="1:16" x14ac:dyDescent="0.25">
      <c r="A66" s="29">
        <v>165</v>
      </c>
      <c r="B66" s="11" t="s">
        <v>476</v>
      </c>
      <c r="C66" s="11" t="s">
        <v>330</v>
      </c>
      <c r="D66" s="20">
        <v>2004</v>
      </c>
      <c r="E66" s="112" t="s">
        <v>237</v>
      </c>
      <c r="G66" s="160">
        <v>3.6</v>
      </c>
      <c r="H66" s="23">
        <v>40299</v>
      </c>
      <c r="I66" s="11">
        <v>160</v>
      </c>
    </row>
    <row r="67" spans="1:16" x14ac:dyDescent="0.25">
      <c r="A67" s="29">
        <v>166</v>
      </c>
      <c r="B67" s="11" t="s">
        <v>476</v>
      </c>
      <c r="C67" s="11" t="s">
        <v>340</v>
      </c>
      <c r="D67" s="20">
        <v>2001</v>
      </c>
      <c r="H67" s="23">
        <v>39814</v>
      </c>
      <c r="I67" s="11">
        <v>130</v>
      </c>
    </row>
    <row r="68" spans="1:16" x14ac:dyDescent="0.25">
      <c r="A68" s="29">
        <v>167</v>
      </c>
      <c r="B68" s="11" t="s">
        <v>476</v>
      </c>
      <c r="C68" s="11" t="s">
        <v>54</v>
      </c>
      <c r="D68" s="20">
        <v>1993</v>
      </c>
      <c r="E68" s="112" t="s">
        <v>237</v>
      </c>
      <c r="H68" s="23">
        <v>38353</v>
      </c>
      <c r="I68" s="11">
        <v>165</v>
      </c>
    </row>
    <row r="69" spans="1:16" x14ac:dyDescent="0.25">
      <c r="A69" s="29">
        <v>168</v>
      </c>
      <c r="B69" s="11" t="s">
        <v>476</v>
      </c>
      <c r="C69" s="11" t="s">
        <v>341</v>
      </c>
      <c r="D69" s="20">
        <v>1996</v>
      </c>
      <c r="E69" s="112" t="s">
        <v>235</v>
      </c>
      <c r="I69" s="11">
        <v>125</v>
      </c>
    </row>
    <row r="70" spans="1:16" x14ac:dyDescent="0.25">
      <c r="A70" s="29">
        <v>169</v>
      </c>
      <c r="B70" s="11" t="s">
        <v>910</v>
      </c>
      <c r="C70" s="11" t="s">
        <v>342</v>
      </c>
      <c r="D70" s="20">
        <v>1993</v>
      </c>
      <c r="E70" s="112" t="s">
        <v>237</v>
      </c>
      <c r="F70" s="77">
        <v>4</v>
      </c>
      <c r="G70" s="160">
        <v>4.4000000000000004</v>
      </c>
      <c r="H70" s="23">
        <v>40179</v>
      </c>
      <c r="I70" s="11">
        <v>165</v>
      </c>
    </row>
    <row r="71" spans="1:16" x14ac:dyDescent="0.25">
      <c r="A71" s="29">
        <v>170</v>
      </c>
      <c r="B71" s="11" t="s">
        <v>476</v>
      </c>
      <c r="C71" s="11" t="s">
        <v>1837</v>
      </c>
      <c r="D71" s="20">
        <v>1970</v>
      </c>
      <c r="E71" s="112" t="s">
        <v>241</v>
      </c>
      <c r="H71" s="23">
        <v>38718</v>
      </c>
      <c r="I71" s="11">
        <v>120</v>
      </c>
    </row>
    <row r="72" spans="1:16" x14ac:dyDescent="0.25">
      <c r="A72" s="29">
        <v>171</v>
      </c>
      <c r="B72" s="11" t="s">
        <v>476</v>
      </c>
      <c r="C72" s="11" t="s">
        <v>344</v>
      </c>
      <c r="D72" s="20">
        <v>2008</v>
      </c>
      <c r="E72" s="112" t="s">
        <v>237</v>
      </c>
      <c r="I72" s="11">
        <v>120</v>
      </c>
      <c r="N72" s="16"/>
      <c r="P72" s="16"/>
    </row>
    <row r="73" spans="1:16" x14ac:dyDescent="0.25">
      <c r="A73" s="29">
        <v>172</v>
      </c>
      <c r="B73" s="11" t="s">
        <v>476</v>
      </c>
      <c r="C73" s="11" t="s">
        <v>345</v>
      </c>
      <c r="D73" s="20">
        <v>2002</v>
      </c>
      <c r="E73" s="112" t="s">
        <v>235</v>
      </c>
      <c r="I73" s="11">
        <v>105</v>
      </c>
    </row>
    <row r="74" spans="1:16" x14ac:dyDescent="0.25">
      <c r="A74" s="29">
        <v>173</v>
      </c>
      <c r="B74" s="11" t="s">
        <v>476</v>
      </c>
      <c r="C74" s="11" t="s">
        <v>346</v>
      </c>
      <c r="D74" s="20">
        <v>2007</v>
      </c>
      <c r="E74" s="112" t="s">
        <v>237</v>
      </c>
      <c r="H74" s="23">
        <v>39448</v>
      </c>
      <c r="I74" s="11">
        <v>150</v>
      </c>
    </row>
    <row r="75" spans="1:16" x14ac:dyDescent="0.25">
      <c r="A75" s="29">
        <v>174</v>
      </c>
      <c r="B75" s="11" t="s">
        <v>2249</v>
      </c>
      <c r="C75" s="11" t="s">
        <v>2250</v>
      </c>
      <c r="D75" s="20">
        <v>1969</v>
      </c>
      <c r="E75" s="112" t="s">
        <v>239</v>
      </c>
      <c r="F75" s="77">
        <v>4</v>
      </c>
      <c r="H75" s="23" t="s">
        <v>8</v>
      </c>
      <c r="I75" s="12">
        <f>IF($M75&gt;999,LEFT($M75,2)*60,LEFT($M75,1)*60)+RIGHT($M75,2)-IF($L75&gt;999,LEFT($L75,2)*60,LEFT($L75,1)*60)-RIGHT($L75,2)</f>
        <v>150</v>
      </c>
      <c r="J75" s="98" t="str">
        <f>VLOOKUP(WEEKDAY(K75),Ref!Q$2:R$8,2)</f>
        <v>M</v>
      </c>
      <c r="K75" s="82">
        <v>40658</v>
      </c>
      <c r="L75" s="11">
        <v>1550</v>
      </c>
      <c r="M75" s="11">
        <v>1820</v>
      </c>
      <c r="N75" s="11" t="s">
        <v>375</v>
      </c>
      <c r="O75" s="15" t="str">
        <f>IF(ISERROR(VLOOKUP(N75,[1]!Ter_lookup,2,FALSE)=TRUE),"",VLOOKUP(N75,[1]!Ter_lookup,2,FALSE))</f>
        <v/>
      </c>
      <c r="P75" s="11">
        <f>VLOOKUP(N75,[1]!Sky_lookup,2,FALSE)</f>
        <v>315</v>
      </c>
    </row>
    <row r="76" spans="1:16" x14ac:dyDescent="0.25">
      <c r="A76" s="29">
        <v>175</v>
      </c>
      <c r="B76" s="11" t="s">
        <v>476</v>
      </c>
      <c r="C76" s="11" t="s">
        <v>347</v>
      </c>
      <c r="D76" s="20">
        <v>1995</v>
      </c>
      <c r="E76" s="112" t="s">
        <v>235</v>
      </c>
      <c r="I76" s="11">
        <v>135</v>
      </c>
    </row>
    <row r="77" spans="1:16" x14ac:dyDescent="0.25">
      <c r="A77" s="29">
        <v>176</v>
      </c>
      <c r="B77" s="11" t="s">
        <v>579</v>
      </c>
      <c r="C77" s="11" t="s">
        <v>348</v>
      </c>
      <c r="D77" s="20">
        <v>2007</v>
      </c>
      <c r="E77" s="112" t="s">
        <v>235</v>
      </c>
      <c r="F77" s="77">
        <v>3</v>
      </c>
      <c r="I77" s="11">
        <v>135</v>
      </c>
      <c r="N77" s="11" t="s">
        <v>375</v>
      </c>
    </row>
    <row r="78" spans="1:16" x14ac:dyDescent="0.25">
      <c r="A78" s="29">
        <v>177</v>
      </c>
      <c r="B78" s="11" t="s">
        <v>476</v>
      </c>
      <c r="C78" s="11" t="s">
        <v>349</v>
      </c>
      <c r="D78" s="20">
        <v>2005</v>
      </c>
      <c r="E78" s="112" t="s">
        <v>239</v>
      </c>
      <c r="I78" s="11">
        <v>120</v>
      </c>
    </row>
    <row r="79" spans="1:16" x14ac:dyDescent="0.25">
      <c r="A79" s="29">
        <v>178</v>
      </c>
      <c r="B79" s="11" t="s">
        <v>476</v>
      </c>
      <c r="C79" s="11" t="s">
        <v>350</v>
      </c>
      <c r="D79" s="20">
        <v>2002</v>
      </c>
      <c r="E79" s="112" t="s">
        <v>237</v>
      </c>
      <c r="H79" s="23">
        <v>39448</v>
      </c>
      <c r="I79" s="11">
        <v>155</v>
      </c>
    </row>
    <row r="80" spans="1:16" x14ac:dyDescent="0.25">
      <c r="A80" s="29">
        <v>179</v>
      </c>
      <c r="B80" s="11" t="s">
        <v>476</v>
      </c>
      <c r="C80" s="11" t="s">
        <v>351</v>
      </c>
      <c r="D80" s="20">
        <v>2007</v>
      </c>
      <c r="E80" s="112" t="s">
        <v>237</v>
      </c>
      <c r="I80" s="11">
        <v>120</v>
      </c>
    </row>
    <row r="81" spans="1:16" x14ac:dyDescent="0.25">
      <c r="A81" s="29">
        <v>180</v>
      </c>
      <c r="B81" s="11" t="s">
        <v>476</v>
      </c>
      <c r="C81" s="11" t="s">
        <v>254</v>
      </c>
      <c r="D81" s="20">
        <v>1998</v>
      </c>
      <c r="E81" s="112" t="s">
        <v>237</v>
      </c>
      <c r="I81" s="11">
        <v>140</v>
      </c>
    </row>
    <row r="82" spans="1:16" x14ac:dyDescent="0.25">
      <c r="A82" s="29">
        <v>181</v>
      </c>
      <c r="B82" s="11" t="s">
        <v>1036</v>
      </c>
      <c r="C82" s="11" t="s">
        <v>352</v>
      </c>
      <c r="D82" s="20">
        <v>1996</v>
      </c>
      <c r="E82" s="112" t="s">
        <v>237</v>
      </c>
      <c r="G82" s="160">
        <v>2</v>
      </c>
      <c r="H82" s="23">
        <v>40296</v>
      </c>
      <c r="I82" s="11">
        <v>105</v>
      </c>
    </row>
    <row r="83" spans="1:16" x14ac:dyDescent="0.25">
      <c r="A83" s="29">
        <v>182</v>
      </c>
      <c r="B83" s="11" t="s">
        <v>476</v>
      </c>
      <c r="C83" s="11" t="s">
        <v>354</v>
      </c>
      <c r="D83" s="21">
        <v>2002</v>
      </c>
      <c r="E83" s="112" t="s">
        <v>235</v>
      </c>
      <c r="H83" s="24"/>
      <c r="I83" s="16">
        <v>110</v>
      </c>
      <c r="J83" s="95"/>
      <c r="K83" s="90"/>
    </row>
    <row r="84" spans="1:16" x14ac:dyDescent="0.25">
      <c r="A84" s="29">
        <v>183</v>
      </c>
      <c r="B84" s="11" t="s">
        <v>476</v>
      </c>
      <c r="C84" s="11" t="s">
        <v>355</v>
      </c>
      <c r="D84" s="20">
        <v>2002</v>
      </c>
      <c r="E84" s="112" t="s">
        <v>235</v>
      </c>
      <c r="I84" s="16">
        <v>105</v>
      </c>
    </row>
    <row r="85" spans="1:16" x14ac:dyDescent="0.25">
      <c r="A85" s="29">
        <v>184</v>
      </c>
      <c r="B85" s="11" t="s">
        <v>476</v>
      </c>
      <c r="C85" s="11" t="s">
        <v>294</v>
      </c>
      <c r="D85" s="21">
        <v>1990</v>
      </c>
      <c r="E85" s="112" t="s">
        <v>235</v>
      </c>
      <c r="I85" s="11">
        <v>115</v>
      </c>
    </row>
    <row r="86" spans="1:16" x14ac:dyDescent="0.25">
      <c r="A86" s="29">
        <v>185</v>
      </c>
      <c r="B86" s="11" t="s">
        <v>476</v>
      </c>
      <c r="C86" s="11" t="s">
        <v>822</v>
      </c>
      <c r="G86" s="160">
        <v>5.2</v>
      </c>
      <c r="H86" s="23">
        <v>40359</v>
      </c>
    </row>
    <row r="87" spans="1:16" x14ac:dyDescent="0.25">
      <c r="A87" s="29">
        <v>186</v>
      </c>
      <c r="B87" s="11" t="s">
        <v>476</v>
      </c>
      <c r="C87" s="11" t="s">
        <v>343</v>
      </c>
      <c r="I87" s="11">
        <v>70</v>
      </c>
      <c r="M87" s="25"/>
      <c r="N87" s="25"/>
      <c r="O87" s="110"/>
      <c r="P87" s="25"/>
    </row>
    <row r="88" spans="1:16" x14ac:dyDescent="0.25">
      <c r="A88" s="29">
        <v>187</v>
      </c>
      <c r="B88" s="12" t="s">
        <v>1229</v>
      </c>
      <c r="C88" s="11" t="s">
        <v>531</v>
      </c>
      <c r="D88" s="11">
        <v>2007</v>
      </c>
      <c r="E88" s="112" t="s">
        <v>239</v>
      </c>
      <c r="F88" s="77">
        <v>4</v>
      </c>
      <c r="I88" s="11">
        <v>105</v>
      </c>
      <c r="N88" s="11" t="s">
        <v>375</v>
      </c>
    </row>
    <row r="89" spans="1:16" x14ac:dyDescent="0.25">
      <c r="A89" s="29">
        <v>188</v>
      </c>
      <c r="B89" s="12" t="s">
        <v>1259</v>
      </c>
      <c r="C89" s="12" t="s">
        <v>1260</v>
      </c>
      <c r="D89" s="12">
        <v>2008</v>
      </c>
      <c r="E89" s="112">
        <v>18</v>
      </c>
      <c r="F89" s="77">
        <v>4</v>
      </c>
      <c r="I89" s="12">
        <v>125</v>
      </c>
      <c r="L89" s="12"/>
      <c r="M89" s="12"/>
      <c r="N89" s="12" t="s">
        <v>388</v>
      </c>
      <c r="O89" s="26"/>
      <c r="P89" s="12"/>
    </row>
    <row r="90" spans="1:16" x14ac:dyDescent="0.25">
      <c r="A90" s="29">
        <v>189</v>
      </c>
      <c r="B90" s="11" t="s">
        <v>913</v>
      </c>
      <c r="C90" s="11" t="s">
        <v>912</v>
      </c>
      <c r="D90" s="11"/>
      <c r="I90" s="11">
        <v>90</v>
      </c>
      <c r="N90" s="11" t="s">
        <v>267</v>
      </c>
    </row>
    <row r="91" spans="1:16" x14ac:dyDescent="0.25">
      <c r="A91" s="29">
        <v>190</v>
      </c>
      <c r="B91" s="11" t="s">
        <v>746</v>
      </c>
      <c r="C91" s="11" t="s">
        <v>811</v>
      </c>
      <c r="D91" s="11">
        <v>2002</v>
      </c>
      <c r="E91" s="112">
        <v>15</v>
      </c>
      <c r="F91" s="77">
        <v>3</v>
      </c>
      <c r="I91" s="11">
        <v>120</v>
      </c>
    </row>
    <row r="92" spans="1:16" x14ac:dyDescent="0.25">
      <c r="A92" s="29">
        <v>191</v>
      </c>
      <c r="B92" s="11" t="s">
        <v>797</v>
      </c>
      <c r="C92" s="11" t="s">
        <v>904</v>
      </c>
      <c r="D92" s="11">
        <v>1989</v>
      </c>
      <c r="E92" s="112" t="s">
        <v>251</v>
      </c>
      <c r="F92" s="77">
        <v>4</v>
      </c>
      <c r="I92" s="11">
        <v>110</v>
      </c>
      <c r="N92" s="11" t="s">
        <v>375</v>
      </c>
    </row>
    <row r="93" spans="1:16" x14ac:dyDescent="0.25">
      <c r="A93" s="29">
        <v>192</v>
      </c>
      <c r="B93" s="12" t="s">
        <v>906</v>
      </c>
      <c r="C93" s="12" t="s">
        <v>589</v>
      </c>
      <c r="D93" s="11">
        <v>1972</v>
      </c>
      <c r="E93" s="112" t="s">
        <v>239</v>
      </c>
      <c r="F93" s="77">
        <v>3</v>
      </c>
      <c r="I93" s="11">
        <v>130</v>
      </c>
      <c r="N93" s="11" t="s">
        <v>429</v>
      </c>
    </row>
    <row r="94" spans="1:16" x14ac:dyDescent="0.25">
      <c r="A94" s="29">
        <v>193</v>
      </c>
      <c r="B94" s="11" t="s">
        <v>761</v>
      </c>
      <c r="C94" s="11" t="s">
        <v>903</v>
      </c>
      <c r="D94" s="11">
        <v>2005</v>
      </c>
      <c r="E94" s="112">
        <v>12</v>
      </c>
      <c r="F94" s="77">
        <v>2</v>
      </c>
      <c r="I94" s="11">
        <v>120</v>
      </c>
      <c r="N94" s="11" t="s">
        <v>265</v>
      </c>
    </row>
    <row r="95" spans="1:16" x14ac:dyDescent="0.25">
      <c r="A95" s="29">
        <v>194</v>
      </c>
      <c r="B95" s="11" t="s">
        <v>476</v>
      </c>
      <c r="C95" s="11" t="s">
        <v>905</v>
      </c>
      <c r="D95" s="11">
        <v>2008</v>
      </c>
      <c r="E95" s="112">
        <v>15</v>
      </c>
      <c r="F95" s="77">
        <v>4</v>
      </c>
      <c r="I95" s="11">
        <v>95</v>
      </c>
      <c r="N95" s="11" t="s">
        <v>375</v>
      </c>
    </row>
    <row r="96" spans="1:16" x14ac:dyDescent="0.25">
      <c r="A96" s="29">
        <v>195</v>
      </c>
      <c r="B96" s="11" t="s">
        <v>906</v>
      </c>
      <c r="C96" s="11" t="s">
        <v>907</v>
      </c>
      <c r="D96" s="11">
        <v>1963</v>
      </c>
      <c r="E96" s="112" t="s">
        <v>239</v>
      </c>
      <c r="F96" s="77">
        <v>4</v>
      </c>
      <c r="I96" s="11">
        <v>155</v>
      </c>
      <c r="N96" s="11" t="s">
        <v>429</v>
      </c>
    </row>
    <row r="97" spans="1:16" x14ac:dyDescent="0.25">
      <c r="A97" s="29">
        <v>196</v>
      </c>
      <c r="B97" s="11" t="s">
        <v>828</v>
      </c>
      <c r="C97" s="11" t="s">
        <v>911</v>
      </c>
      <c r="D97" s="11">
        <v>2005</v>
      </c>
      <c r="E97" s="112">
        <v>15</v>
      </c>
      <c r="F97" s="77">
        <v>3</v>
      </c>
      <c r="I97" s="11">
        <v>120</v>
      </c>
      <c r="N97" s="11" t="s">
        <v>266</v>
      </c>
    </row>
    <row r="98" spans="1:16" x14ac:dyDescent="0.25">
      <c r="A98" s="29">
        <v>197</v>
      </c>
      <c r="B98" s="11" t="s">
        <v>910</v>
      </c>
      <c r="C98" s="11" t="s">
        <v>909</v>
      </c>
      <c r="D98" s="11">
        <v>1988</v>
      </c>
      <c r="E98" s="112">
        <v>15</v>
      </c>
      <c r="F98" s="77">
        <v>4</v>
      </c>
      <c r="I98" s="11">
        <v>130</v>
      </c>
      <c r="N98" s="11" t="s">
        <v>263</v>
      </c>
    </row>
    <row r="99" spans="1:16" x14ac:dyDescent="0.25">
      <c r="A99" s="29">
        <v>198</v>
      </c>
      <c r="B99" s="11" t="s">
        <v>476</v>
      </c>
      <c r="C99" s="11" t="s">
        <v>917</v>
      </c>
      <c r="D99" s="11">
        <v>1993</v>
      </c>
      <c r="E99" s="112">
        <v>15</v>
      </c>
      <c r="F99" s="77">
        <v>4</v>
      </c>
      <c r="G99" s="160">
        <v>1.2</v>
      </c>
      <c r="H99" s="23">
        <v>40375</v>
      </c>
      <c r="I99" s="11">
        <v>135</v>
      </c>
      <c r="N99" s="11" t="s">
        <v>375</v>
      </c>
    </row>
    <row r="100" spans="1:16" x14ac:dyDescent="0.25">
      <c r="A100" s="29">
        <v>199</v>
      </c>
      <c r="B100" s="11" t="s">
        <v>476</v>
      </c>
      <c r="C100" s="11" t="s">
        <v>914</v>
      </c>
      <c r="D100" s="11"/>
      <c r="F100" s="77">
        <v>3</v>
      </c>
      <c r="I100" s="11">
        <v>170</v>
      </c>
      <c r="N100" s="11" t="s">
        <v>267</v>
      </c>
    </row>
    <row r="101" spans="1:16" x14ac:dyDescent="0.25">
      <c r="A101" s="29">
        <v>200</v>
      </c>
      <c r="B101" s="11" t="s">
        <v>803</v>
      </c>
      <c r="C101" s="22" t="s">
        <v>804</v>
      </c>
      <c r="D101" s="11">
        <v>1999</v>
      </c>
      <c r="E101" s="112">
        <v>15</v>
      </c>
      <c r="F101" s="77">
        <v>4</v>
      </c>
      <c r="I101" s="11">
        <v>150</v>
      </c>
    </row>
    <row r="102" spans="1:16" x14ac:dyDescent="0.25">
      <c r="A102" s="29">
        <v>201</v>
      </c>
      <c r="B102" s="11" t="s">
        <v>476</v>
      </c>
      <c r="C102" s="11" t="s">
        <v>1117</v>
      </c>
      <c r="F102" s="77">
        <v>5</v>
      </c>
      <c r="I102" s="11">
        <v>90</v>
      </c>
      <c r="N102" s="11" t="s">
        <v>1118</v>
      </c>
    </row>
    <row r="103" spans="1:16" x14ac:dyDescent="0.25">
      <c r="A103" s="29">
        <v>202</v>
      </c>
      <c r="B103" s="11" t="s">
        <v>476</v>
      </c>
      <c r="C103" s="11" t="s">
        <v>865</v>
      </c>
      <c r="G103" s="160">
        <v>2</v>
      </c>
      <c r="H103" s="23">
        <v>39448</v>
      </c>
      <c r="I103" s="16"/>
    </row>
    <row r="104" spans="1:16" x14ac:dyDescent="0.25">
      <c r="A104" s="29">
        <v>203</v>
      </c>
      <c r="B104" s="11" t="s">
        <v>748</v>
      </c>
      <c r="C104" s="11" t="s">
        <v>773</v>
      </c>
      <c r="D104" s="11">
        <v>2003</v>
      </c>
      <c r="E104" s="112" t="s">
        <v>239</v>
      </c>
      <c r="F104" s="77">
        <v>2</v>
      </c>
      <c r="I104" s="11">
        <v>110</v>
      </c>
    </row>
    <row r="105" spans="1:16" x14ac:dyDescent="0.25">
      <c r="A105" s="29">
        <v>204</v>
      </c>
      <c r="B105" s="12" t="s">
        <v>1082</v>
      </c>
      <c r="C105" s="12" t="s">
        <v>577</v>
      </c>
      <c r="D105" s="11">
        <v>2001</v>
      </c>
      <c r="E105" s="112" t="s">
        <v>237</v>
      </c>
      <c r="F105" s="77">
        <v>4</v>
      </c>
      <c r="I105" s="11">
        <v>100</v>
      </c>
      <c r="N105" s="11" t="s">
        <v>388</v>
      </c>
    </row>
    <row r="106" spans="1:16" x14ac:dyDescent="0.25">
      <c r="A106" s="29">
        <v>205</v>
      </c>
      <c r="B106" s="11" t="s">
        <v>476</v>
      </c>
      <c r="C106" s="11" t="s">
        <v>866</v>
      </c>
    </row>
    <row r="107" spans="1:16" x14ac:dyDescent="0.25">
      <c r="A107" s="29">
        <v>206</v>
      </c>
      <c r="B107" s="11" t="s">
        <v>748</v>
      </c>
      <c r="C107" s="11" t="s">
        <v>781</v>
      </c>
      <c r="D107" s="11">
        <v>1965</v>
      </c>
      <c r="E107" s="112" t="s">
        <v>239</v>
      </c>
      <c r="F107" s="77">
        <v>4</v>
      </c>
      <c r="I107" s="11">
        <v>150</v>
      </c>
    </row>
    <row r="108" spans="1:16" x14ac:dyDescent="0.25">
      <c r="A108" s="29">
        <v>207</v>
      </c>
      <c r="B108" s="11" t="s">
        <v>476</v>
      </c>
      <c r="C108" s="11" t="s">
        <v>359</v>
      </c>
      <c r="D108" s="20">
        <v>1994</v>
      </c>
      <c r="E108" s="112" t="s">
        <v>235</v>
      </c>
      <c r="G108" s="160">
        <v>3.4</v>
      </c>
      <c r="H108" s="23">
        <v>39448</v>
      </c>
      <c r="I108" s="11">
        <v>115</v>
      </c>
    </row>
    <row r="109" spans="1:16" x14ac:dyDescent="0.25">
      <c r="A109" s="29">
        <v>208</v>
      </c>
      <c r="B109" s="11" t="s">
        <v>476</v>
      </c>
      <c r="C109" s="12" t="s">
        <v>576</v>
      </c>
      <c r="D109" s="11"/>
      <c r="F109" s="77">
        <v>4</v>
      </c>
      <c r="I109" s="11">
        <v>160</v>
      </c>
    </row>
    <row r="110" spans="1:16" x14ac:dyDescent="0.25">
      <c r="A110" s="29">
        <v>209</v>
      </c>
      <c r="B110" s="11" t="s">
        <v>1679</v>
      </c>
      <c r="C110" s="11" t="s">
        <v>2259</v>
      </c>
      <c r="D110" s="20">
        <v>1950</v>
      </c>
      <c r="E110" s="112" t="s">
        <v>239</v>
      </c>
      <c r="F110" s="77">
        <v>4</v>
      </c>
      <c r="H110" s="23" t="s">
        <v>8</v>
      </c>
      <c r="I110" s="12">
        <f>IF($M110&gt;999,LEFT($M110,2)*60,LEFT($M110,1)*60)+RIGHT($M110,2)-IF($L110&gt;999,LEFT($L110,2)*60,LEFT($L110,1)*60)-RIGHT($L110,2)</f>
        <v>130</v>
      </c>
      <c r="J110" s="98" t="str">
        <f>VLOOKUP(WEEKDAY(K110),Ref!Q$2:R$8,2)</f>
        <v>T</v>
      </c>
      <c r="K110" s="82">
        <v>40659</v>
      </c>
      <c r="L110" s="11">
        <v>1445</v>
      </c>
      <c r="M110" s="11">
        <v>1655</v>
      </c>
      <c r="N110" s="11" t="s">
        <v>375</v>
      </c>
      <c r="O110" s="15" t="str">
        <f>IF(ISERROR(VLOOKUP(N110,[1]!Ter_lookup,2,FALSE)=TRUE),"",VLOOKUP(N110,[1]!Ter_lookup,2,FALSE))</f>
        <v/>
      </c>
      <c r="P110" s="11">
        <f>VLOOKUP(N110,[1]!Sky_lookup,2,FALSE)</f>
        <v>315</v>
      </c>
    </row>
    <row r="111" spans="1:16" x14ac:dyDescent="0.25">
      <c r="A111" s="29">
        <v>210</v>
      </c>
      <c r="B111" s="11" t="s">
        <v>828</v>
      </c>
      <c r="C111" s="11" t="s">
        <v>362</v>
      </c>
      <c r="D111" s="20">
        <v>1992</v>
      </c>
      <c r="E111" s="112" t="s">
        <v>235</v>
      </c>
      <c r="F111" s="77">
        <v>3</v>
      </c>
      <c r="I111" s="16">
        <v>105</v>
      </c>
    </row>
    <row r="112" spans="1:16" x14ac:dyDescent="0.25">
      <c r="A112" s="29">
        <v>211</v>
      </c>
      <c r="B112" s="11" t="s">
        <v>476</v>
      </c>
      <c r="C112" s="11" t="s">
        <v>364</v>
      </c>
      <c r="D112" s="20">
        <v>1998</v>
      </c>
      <c r="E112" s="112" t="s">
        <v>235</v>
      </c>
      <c r="I112" s="11">
        <v>95</v>
      </c>
    </row>
    <row r="113" spans="1:16" x14ac:dyDescent="0.25">
      <c r="A113" s="29">
        <v>212</v>
      </c>
      <c r="B113" s="11" t="s">
        <v>476</v>
      </c>
      <c r="C113" s="12" t="s">
        <v>594</v>
      </c>
      <c r="D113" s="11">
        <v>1981</v>
      </c>
      <c r="E113" s="112" t="s">
        <v>241</v>
      </c>
      <c r="F113" s="77">
        <v>4</v>
      </c>
      <c r="I113" s="11">
        <v>135</v>
      </c>
    </row>
    <row r="114" spans="1:16" x14ac:dyDescent="0.25">
      <c r="A114" s="29">
        <v>213</v>
      </c>
      <c r="B114" s="11" t="s">
        <v>748</v>
      </c>
      <c r="C114" s="11" t="s">
        <v>926</v>
      </c>
      <c r="D114" s="11">
        <v>1988</v>
      </c>
      <c r="E114" s="112">
        <v>15</v>
      </c>
      <c r="F114" s="77">
        <v>4</v>
      </c>
      <c r="H114" s="23" t="s">
        <v>819</v>
      </c>
      <c r="I114" s="11">
        <v>135</v>
      </c>
      <c r="N114" s="11" t="s">
        <v>256</v>
      </c>
    </row>
    <row r="115" spans="1:16" x14ac:dyDescent="0.25">
      <c r="A115" s="29">
        <v>214</v>
      </c>
      <c r="B115" s="11" t="s">
        <v>476</v>
      </c>
      <c r="C115" s="11" t="s">
        <v>353</v>
      </c>
      <c r="D115" s="20">
        <v>1995</v>
      </c>
      <c r="E115" s="112" t="s">
        <v>235</v>
      </c>
      <c r="I115" s="11">
        <v>100</v>
      </c>
    </row>
    <row r="116" spans="1:16" x14ac:dyDescent="0.25">
      <c r="A116" s="29">
        <v>215</v>
      </c>
      <c r="B116" s="12" t="s">
        <v>1261</v>
      </c>
      <c r="C116" s="12" t="s">
        <v>1262</v>
      </c>
      <c r="D116" s="12">
        <v>1986</v>
      </c>
      <c r="E116" s="112">
        <v>15</v>
      </c>
      <c r="F116" s="77">
        <v>5</v>
      </c>
      <c r="H116" s="23" t="s">
        <v>819</v>
      </c>
      <c r="I116" s="12">
        <v>95</v>
      </c>
      <c r="L116" s="12"/>
      <c r="M116" s="12"/>
      <c r="N116" s="12" t="s">
        <v>388</v>
      </c>
      <c r="O116" s="26"/>
      <c r="P116" s="12"/>
    </row>
    <row r="117" spans="1:16" x14ac:dyDescent="0.25">
      <c r="A117" s="29">
        <v>216</v>
      </c>
      <c r="B117" s="11" t="s">
        <v>1733</v>
      </c>
      <c r="C117" s="11" t="s">
        <v>363</v>
      </c>
      <c r="D117" s="20">
        <v>2005</v>
      </c>
      <c r="E117" s="112" t="s">
        <v>237</v>
      </c>
      <c r="F117" s="77">
        <v>2</v>
      </c>
      <c r="G117" s="160">
        <v>3.4</v>
      </c>
      <c r="H117" s="23">
        <v>39083</v>
      </c>
      <c r="I117" s="11">
        <v>140</v>
      </c>
    </row>
    <row r="118" spans="1:16" x14ac:dyDescent="0.25">
      <c r="A118" s="29">
        <v>217</v>
      </c>
      <c r="B118" s="11" t="s">
        <v>931</v>
      </c>
      <c r="C118" s="11" t="s">
        <v>932</v>
      </c>
      <c r="D118" s="11">
        <v>1981</v>
      </c>
      <c r="E118" s="112">
        <v>15</v>
      </c>
      <c r="F118" s="77">
        <v>4</v>
      </c>
      <c r="G118" s="160">
        <v>2.9</v>
      </c>
      <c r="H118" s="23">
        <v>40376</v>
      </c>
      <c r="I118" s="11">
        <v>110</v>
      </c>
      <c r="N118" s="11" t="s">
        <v>263</v>
      </c>
    </row>
    <row r="119" spans="1:16" x14ac:dyDescent="0.25">
      <c r="A119" s="29">
        <v>218</v>
      </c>
      <c r="B119" s="11" t="s">
        <v>916</v>
      </c>
      <c r="C119" s="11" t="s">
        <v>933</v>
      </c>
      <c r="D119" s="11">
        <v>1999</v>
      </c>
      <c r="E119" s="112" t="s">
        <v>251</v>
      </c>
      <c r="F119" s="77">
        <v>5</v>
      </c>
      <c r="I119" s="11">
        <v>85</v>
      </c>
      <c r="N119" s="11" t="s">
        <v>385</v>
      </c>
    </row>
    <row r="120" spans="1:16" x14ac:dyDescent="0.25">
      <c r="A120" s="29">
        <v>219</v>
      </c>
      <c r="B120" s="11" t="s">
        <v>937</v>
      </c>
      <c r="C120" s="11" t="s">
        <v>987</v>
      </c>
      <c r="G120" s="160">
        <v>2.4</v>
      </c>
      <c r="H120" s="23">
        <v>40179</v>
      </c>
    </row>
    <row r="121" spans="1:16" x14ac:dyDescent="0.25">
      <c r="A121" s="29">
        <v>220</v>
      </c>
      <c r="B121" s="11" t="s">
        <v>476</v>
      </c>
      <c r="C121" s="11" t="s">
        <v>734</v>
      </c>
      <c r="D121" s="11">
        <v>2003</v>
      </c>
      <c r="E121" s="112">
        <v>12</v>
      </c>
      <c r="F121" s="77">
        <v>3</v>
      </c>
      <c r="I121" s="11">
        <v>130</v>
      </c>
    </row>
    <row r="122" spans="1:16" x14ac:dyDescent="0.25">
      <c r="A122" s="29">
        <v>221</v>
      </c>
      <c r="B122" s="11" t="s">
        <v>476</v>
      </c>
      <c r="C122" s="12" t="s">
        <v>574</v>
      </c>
      <c r="D122" s="11">
        <v>2005</v>
      </c>
      <c r="E122" s="112" t="s">
        <v>237</v>
      </c>
      <c r="F122" s="77">
        <v>4</v>
      </c>
      <c r="I122" s="11">
        <v>150</v>
      </c>
    </row>
    <row r="123" spans="1:16" x14ac:dyDescent="0.25">
      <c r="A123" s="29">
        <v>222</v>
      </c>
      <c r="B123" s="11" t="s">
        <v>476</v>
      </c>
      <c r="C123" s="11" t="s">
        <v>988</v>
      </c>
      <c r="D123" s="20">
        <v>2007</v>
      </c>
      <c r="E123" s="112" t="s">
        <v>235</v>
      </c>
      <c r="F123" s="77">
        <v>4</v>
      </c>
      <c r="I123" s="11">
        <v>85</v>
      </c>
    </row>
    <row r="124" spans="1:16" x14ac:dyDescent="0.25">
      <c r="A124" s="29">
        <v>223</v>
      </c>
      <c r="B124" s="11" t="s">
        <v>476</v>
      </c>
      <c r="C124" s="11" t="s">
        <v>366</v>
      </c>
      <c r="D124" s="11">
        <v>2006</v>
      </c>
      <c r="E124" s="112" t="s">
        <v>239</v>
      </c>
      <c r="F124" s="77">
        <v>3</v>
      </c>
      <c r="H124" s="23">
        <v>39448</v>
      </c>
      <c r="I124" s="11">
        <v>95</v>
      </c>
    </row>
    <row r="125" spans="1:16" x14ac:dyDescent="0.25">
      <c r="A125" s="29">
        <v>224</v>
      </c>
      <c r="B125" s="11" t="s">
        <v>476</v>
      </c>
      <c r="C125" s="11" t="s">
        <v>367</v>
      </c>
      <c r="D125" s="11">
        <v>1995</v>
      </c>
      <c r="E125" s="112" t="s">
        <v>237</v>
      </c>
      <c r="F125" s="77">
        <v>4</v>
      </c>
      <c r="H125" s="23">
        <v>37257</v>
      </c>
      <c r="I125" s="11">
        <v>160</v>
      </c>
    </row>
    <row r="126" spans="1:16" x14ac:dyDescent="0.25">
      <c r="A126" s="29">
        <v>225</v>
      </c>
      <c r="B126" s="11" t="s">
        <v>476</v>
      </c>
      <c r="C126" s="11" t="s">
        <v>365</v>
      </c>
      <c r="D126" s="11">
        <v>2006</v>
      </c>
      <c r="E126" s="112" t="s">
        <v>237</v>
      </c>
      <c r="F126" s="77">
        <v>3</v>
      </c>
      <c r="I126" s="11">
        <v>105</v>
      </c>
    </row>
    <row r="127" spans="1:16" x14ac:dyDescent="0.25">
      <c r="A127" s="29">
        <v>226</v>
      </c>
      <c r="B127" s="11" t="s">
        <v>1442</v>
      </c>
      <c r="C127" s="11" t="s">
        <v>1460</v>
      </c>
      <c r="D127" s="11">
        <v>1963</v>
      </c>
      <c r="E127" s="112" t="s">
        <v>239</v>
      </c>
      <c r="F127" s="77">
        <v>5</v>
      </c>
      <c r="H127" s="24"/>
      <c r="I127" s="12">
        <v>115</v>
      </c>
      <c r="J127" s="95"/>
      <c r="K127" s="90"/>
      <c r="L127" s="16"/>
      <c r="M127" s="16"/>
      <c r="N127" s="11" t="s">
        <v>263</v>
      </c>
    </row>
    <row r="128" spans="1:16" x14ac:dyDescent="0.25">
      <c r="A128" s="29">
        <v>227</v>
      </c>
      <c r="B128" s="11" t="s">
        <v>476</v>
      </c>
      <c r="C128" s="11" t="s">
        <v>371</v>
      </c>
      <c r="D128" s="11">
        <v>2002</v>
      </c>
      <c r="E128" s="112" t="s">
        <v>237</v>
      </c>
      <c r="F128" s="77">
        <v>4</v>
      </c>
      <c r="G128" s="160">
        <v>2.7</v>
      </c>
      <c r="H128" s="23">
        <v>38353</v>
      </c>
      <c r="I128" s="11">
        <v>105</v>
      </c>
    </row>
    <row r="129" spans="1:16" x14ac:dyDescent="0.25">
      <c r="A129" s="29">
        <v>228</v>
      </c>
      <c r="B129" s="11" t="s">
        <v>476</v>
      </c>
      <c r="C129" s="11" t="s">
        <v>742</v>
      </c>
      <c r="D129" s="11">
        <v>1992</v>
      </c>
      <c r="E129" s="112">
        <v>15</v>
      </c>
      <c r="F129" s="77">
        <v>4</v>
      </c>
      <c r="I129" s="11">
        <v>125</v>
      </c>
    </row>
    <row r="130" spans="1:16" x14ac:dyDescent="0.25">
      <c r="A130" s="29">
        <v>229</v>
      </c>
      <c r="B130" s="11" t="s">
        <v>1236</v>
      </c>
      <c r="C130" s="11" t="s">
        <v>373</v>
      </c>
      <c r="D130" s="11">
        <v>2001</v>
      </c>
      <c r="E130" s="112" t="s">
        <v>237</v>
      </c>
      <c r="F130" s="77">
        <v>4</v>
      </c>
      <c r="I130" s="11">
        <v>160</v>
      </c>
    </row>
    <row r="131" spans="1:16" x14ac:dyDescent="0.25">
      <c r="A131" s="29">
        <v>230</v>
      </c>
      <c r="B131" s="11" t="s">
        <v>476</v>
      </c>
      <c r="C131" s="11" t="s">
        <v>370</v>
      </c>
      <c r="D131" s="11">
        <v>1966</v>
      </c>
      <c r="E131" s="112" t="s">
        <v>237</v>
      </c>
      <c r="F131" s="77">
        <v>4</v>
      </c>
      <c r="I131" s="11">
        <v>115</v>
      </c>
    </row>
    <row r="132" spans="1:16" x14ac:dyDescent="0.25">
      <c r="A132" s="29">
        <v>231</v>
      </c>
      <c r="B132" s="11" t="s">
        <v>1370</v>
      </c>
      <c r="C132" s="11" t="s">
        <v>387</v>
      </c>
      <c r="D132" s="11">
        <v>1985</v>
      </c>
      <c r="E132" s="112" t="s">
        <v>239</v>
      </c>
      <c r="F132" s="77">
        <v>4</v>
      </c>
      <c r="I132" s="11">
        <v>130</v>
      </c>
    </row>
    <row r="133" spans="1:16" x14ac:dyDescent="0.25">
      <c r="A133" s="29">
        <v>232</v>
      </c>
      <c r="B133" s="11" t="s">
        <v>1713</v>
      </c>
      <c r="C133" s="16" t="s">
        <v>726</v>
      </c>
      <c r="D133" s="11">
        <v>1998</v>
      </c>
      <c r="E133" s="112" t="s">
        <v>239</v>
      </c>
      <c r="F133" s="77">
        <v>5</v>
      </c>
      <c r="I133" s="11">
        <v>80</v>
      </c>
    </row>
    <row r="134" spans="1:16" x14ac:dyDescent="0.25">
      <c r="A134" s="29">
        <v>233</v>
      </c>
      <c r="B134" s="11" t="s">
        <v>1455</v>
      </c>
      <c r="C134" s="11" t="s">
        <v>386</v>
      </c>
      <c r="D134" s="11">
        <v>2004</v>
      </c>
      <c r="E134" s="112" t="s">
        <v>239</v>
      </c>
      <c r="F134" s="77">
        <v>3</v>
      </c>
      <c r="I134" s="11">
        <v>95</v>
      </c>
    </row>
    <row r="135" spans="1:16" x14ac:dyDescent="0.25">
      <c r="A135" s="29">
        <v>234</v>
      </c>
      <c r="B135" s="11" t="s">
        <v>476</v>
      </c>
      <c r="C135" s="11" t="s">
        <v>501</v>
      </c>
      <c r="D135" s="11">
        <v>2004</v>
      </c>
      <c r="E135" s="112" t="s">
        <v>235</v>
      </c>
      <c r="F135" s="77">
        <v>2</v>
      </c>
      <c r="I135" s="11">
        <v>85</v>
      </c>
    </row>
    <row r="136" spans="1:16" x14ac:dyDescent="0.25">
      <c r="A136" s="29">
        <v>235</v>
      </c>
      <c r="B136" s="11" t="s">
        <v>476</v>
      </c>
      <c r="C136" s="11" t="s">
        <v>374</v>
      </c>
      <c r="D136" s="11">
        <v>2002</v>
      </c>
      <c r="E136" s="112" t="s">
        <v>235</v>
      </c>
      <c r="G136" s="160">
        <v>1.4</v>
      </c>
      <c r="I136" s="11">
        <v>125</v>
      </c>
    </row>
    <row r="137" spans="1:16" x14ac:dyDescent="0.25">
      <c r="A137" s="29">
        <v>236</v>
      </c>
      <c r="B137" s="12" t="s">
        <v>2105</v>
      </c>
      <c r="C137" s="12" t="s">
        <v>1264</v>
      </c>
      <c r="D137" s="12">
        <v>2004</v>
      </c>
      <c r="E137" s="112" t="s">
        <v>239</v>
      </c>
      <c r="F137" s="77">
        <v>4</v>
      </c>
      <c r="I137" s="12">
        <v>95</v>
      </c>
      <c r="L137" s="12"/>
      <c r="M137" s="12"/>
      <c r="N137" s="12" t="s">
        <v>262</v>
      </c>
      <c r="O137" s="26"/>
      <c r="P137" s="12"/>
    </row>
    <row r="138" spans="1:16" x14ac:dyDescent="0.25">
      <c r="A138" s="29">
        <v>237</v>
      </c>
      <c r="B138" s="11" t="s">
        <v>1674</v>
      </c>
      <c r="C138" s="11" t="s">
        <v>400</v>
      </c>
      <c r="D138" s="11">
        <v>2006</v>
      </c>
      <c r="E138" s="112" t="s">
        <v>235</v>
      </c>
      <c r="F138" s="77">
        <v>4</v>
      </c>
      <c r="G138" s="160">
        <v>5.0999999999999996</v>
      </c>
      <c r="H138" s="23">
        <v>40323</v>
      </c>
      <c r="I138" s="11">
        <v>150</v>
      </c>
    </row>
    <row r="139" spans="1:16" x14ac:dyDescent="0.25">
      <c r="A139" s="29">
        <v>238</v>
      </c>
      <c r="B139" s="11" t="s">
        <v>476</v>
      </c>
      <c r="C139" s="11" t="s">
        <v>401</v>
      </c>
      <c r="D139" s="11">
        <v>2004</v>
      </c>
      <c r="E139" s="112" t="s">
        <v>235</v>
      </c>
      <c r="G139" s="160">
        <v>4.2</v>
      </c>
      <c r="H139" s="23">
        <v>40354</v>
      </c>
      <c r="I139" s="11">
        <v>130</v>
      </c>
    </row>
    <row r="140" spans="1:16" x14ac:dyDescent="0.25">
      <c r="A140" s="29">
        <v>239</v>
      </c>
      <c r="B140" s="11" t="s">
        <v>1552</v>
      </c>
      <c r="C140" s="11" t="s">
        <v>492</v>
      </c>
      <c r="D140" s="11">
        <v>2005</v>
      </c>
      <c r="E140" s="112" t="s">
        <v>235</v>
      </c>
      <c r="F140" s="77">
        <v>3</v>
      </c>
      <c r="I140" s="11">
        <v>120</v>
      </c>
    </row>
    <row r="141" spans="1:16" x14ac:dyDescent="0.25">
      <c r="A141" s="29">
        <v>240</v>
      </c>
      <c r="B141" s="11" t="s">
        <v>476</v>
      </c>
      <c r="C141" s="11" t="s">
        <v>494</v>
      </c>
      <c r="D141" s="11"/>
      <c r="E141" s="112" t="s">
        <v>239</v>
      </c>
      <c r="F141" s="77">
        <v>4</v>
      </c>
      <c r="I141" s="11">
        <v>120</v>
      </c>
    </row>
    <row r="142" spans="1:16" x14ac:dyDescent="0.25">
      <c r="A142" s="29">
        <v>241</v>
      </c>
      <c r="B142" s="11" t="s">
        <v>476</v>
      </c>
      <c r="C142" s="11" t="s">
        <v>490</v>
      </c>
      <c r="D142" s="11">
        <v>2005</v>
      </c>
      <c r="E142" s="112" t="s">
        <v>237</v>
      </c>
      <c r="F142" s="77">
        <v>3</v>
      </c>
      <c r="I142" s="11">
        <v>100</v>
      </c>
    </row>
    <row r="143" spans="1:16" x14ac:dyDescent="0.25">
      <c r="A143" s="29">
        <v>242</v>
      </c>
      <c r="B143" s="11" t="s">
        <v>476</v>
      </c>
      <c r="C143" s="11" t="s">
        <v>496</v>
      </c>
      <c r="D143" s="20">
        <v>2002</v>
      </c>
      <c r="E143" s="112" t="s">
        <v>235</v>
      </c>
      <c r="F143" s="77">
        <v>3</v>
      </c>
      <c r="I143" s="11">
        <v>110</v>
      </c>
    </row>
    <row r="144" spans="1:16" x14ac:dyDescent="0.25">
      <c r="A144" s="29">
        <v>243</v>
      </c>
      <c r="B144" s="11" t="s">
        <v>476</v>
      </c>
      <c r="C144" s="11" t="s">
        <v>499</v>
      </c>
      <c r="D144" s="11">
        <v>1966</v>
      </c>
      <c r="E144" s="112" t="s">
        <v>239</v>
      </c>
      <c r="F144" s="77">
        <v>3</v>
      </c>
      <c r="I144" s="11">
        <v>130</v>
      </c>
    </row>
    <row r="145" spans="1:16" x14ac:dyDescent="0.25">
      <c r="A145" s="29">
        <v>244</v>
      </c>
      <c r="B145" s="11" t="s">
        <v>476</v>
      </c>
      <c r="C145" s="11" t="s">
        <v>989</v>
      </c>
    </row>
    <row r="146" spans="1:16" x14ac:dyDescent="0.25">
      <c r="A146" s="29">
        <v>245</v>
      </c>
      <c r="B146" s="11" t="s">
        <v>476</v>
      </c>
      <c r="C146" s="11" t="s">
        <v>507</v>
      </c>
      <c r="D146" s="11"/>
      <c r="F146" s="77">
        <v>4</v>
      </c>
      <c r="I146" s="11">
        <v>130</v>
      </c>
    </row>
    <row r="147" spans="1:16" x14ac:dyDescent="0.25">
      <c r="A147" s="29">
        <v>246</v>
      </c>
      <c r="B147" s="11" t="s">
        <v>476</v>
      </c>
      <c r="C147" s="12" t="s">
        <v>568</v>
      </c>
      <c r="D147" s="11">
        <v>1981</v>
      </c>
      <c r="E147" s="112" t="s">
        <v>235</v>
      </c>
      <c r="F147" s="77">
        <v>5</v>
      </c>
      <c r="I147" s="11">
        <v>210</v>
      </c>
    </row>
    <row r="148" spans="1:16" x14ac:dyDescent="0.25">
      <c r="A148" s="29">
        <v>247</v>
      </c>
      <c r="B148" s="11" t="s">
        <v>476</v>
      </c>
      <c r="C148" s="11" t="s">
        <v>497</v>
      </c>
      <c r="D148" s="11">
        <v>1995</v>
      </c>
      <c r="E148" s="112" t="s">
        <v>237</v>
      </c>
      <c r="F148" s="77">
        <v>4</v>
      </c>
      <c r="I148" s="11">
        <v>110</v>
      </c>
    </row>
    <row r="149" spans="1:16" x14ac:dyDescent="0.25">
      <c r="A149" s="29">
        <v>248</v>
      </c>
      <c r="B149" s="11" t="s">
        <v>476</v>
      </c>
      <c r="C149" s="11" t="s">
        <v>863</v>
      </c>
      <c r="D149" s="11">
        <v>2005</v>
      </c>
      <c r="E149" s="112" t="s">
        <v>241</v>
      </c>
      <c r="F149" s="77">
        <v>3</v>
      </c>
      <c r="I149" s="11">
        <v>100</v>
      </c>
    </row>
    <row r="150" spans="1:16" x14ac:dyDescent="0.25">
      <c r="A150" s="29">
        <v>249</v>
      </c>
      <c r="B150" s="11" t="s">
        <v>1475</v>
      </c>
      <c r="C150" s="11" t="s">
        <v>2251</v>
      </c>
      <c r="D150" s="20">
        <v>2000</v>
      </c>
      <c r="E150" s="112">
        <v>18</v>
      </c>
      <c r="F150" s="77">
        <v>4</v>
      </c>
      <c r="H150" s="23" t="s">
        <v>8</v>
      </c>
      <c r="I150" s="12">
        <v>105</v>
      </c>
      <c r="J150" s="98" t="str">
        <f>VLOOKUP(WEEKDAY(K150),Ref!Q$2:R$8,2)</f>
        <v>M</v>
      </c>
      <c r="K150" s="82">
        <v>40658</v>
      </c>
      <c r="L150" s="11">
        <v>2305</v>
      </c>
      <c r="M150" s="11">
        <v>2450</v>
      </c>
      <c r="N150" s="11" t="s">
        <v>375</v>
      </c>
      <c r="O150" s="15" t="str">
        <f>IF(ISERROR(VLOOKUP(N150,[1]!Ter_lookup,2,FALSE)=TRUE),"",VLOOKUP(N150,[1]!Ter_lookup,2,FALSE))</f>
        <v/>
      </c>
      <c r="P150" s="11">
        <f>VLOOKUP(N150,[1]!Sky_lookup,2,FALSE)</f>
        <v>315</v>
      </c>
    </row>
    <row r="151" spans="1:16" x14ac:dyDescent="0.25">
      <c r="A151" s="29">
        <v>250</v>
      </c>
      <c r="B151" s="11" t="s">
        <v>1101</v>
      </c>
      <c r="C151" s="11" t="s">
        <v>498</v>
      </c>
      <c r="D151" s="21">
        <v>1997</v>
      </c>
      <c r="E151" s="112" t="s">
        <v>239</v>
      </c>
      <c r="F151" s="77">
        <v>4</v>
      </c>
      <c r="G151" s="160">
        <v>2.4</v>
      </c>
      <c r="H151" s="23">
        <v>39083</v>
      </c>
      <c r="I151" s="11">
        <v>150</v>
      </c>
    </row>
    <row r="152" spans="1:16" x14ac:dyDescent="0.25">
      <c r="A152" s="29">
        <v>251</v>
      </c>
      <c r="B152" s="11" t="s">
        <v>476</v>
      </c>
      <c r="C152" s="11" t="s">
        <v>510</v>
      </c>
      <c r="D152" s="11">
        <v>1997</v>
      </c>
      <c r="E152" s="112" t="s">
        <v>239</v>
      </c>
      <c r="I152" s="11">
        <v>140</v>
      </c>
    </row>
    <row r="153" spans="1:16" x14ac:dyDescent="0.25">
      <c r="A153" s="29">
        <v>252</v>
      </c>
      <c r="B153" s="11" t="s">
        <v>476</v>
      </c>
      <c r="C153" s="11" t="s">
        <v>515</v>
      </c>
      <c r="D153" s="11">
        <v>1995</v>
      </c>
      <c r="E153" s="112" t="s">
        <v>239</v>
      </c>
      <c r="F153" s="77">
        <v>3</v>
      </c>
      <c r="I153" s="11">
        <v>105</v>
      </c>
    </row>
    <row r="154" spans="1:16" x14ac:dyDescent="0.25">
      <c r="A154" s="29">
        <v>253</v>
      </c>
      <c r="B154" s="11" t="s">
        <v>476</v>
      </c>
      <c r="C154" s="11" t="s">
        <v>357</v>
      </c>
      <c r="D154" s="20">
        <v>1987</v>
      </c>
      <c r="E154" s="112" t="s">
        <v>235</v>
      </c>
      <c r="I154" s="11">
        <v>120</v>
      </c>
    </row>
    <row r="155" spans="1:16" x14ac:dyDescent="0.25">
      <c r="A155" s="29">
        <v>254</v>
      </c>
      <c r="B155" s="11" t="s">
        <v>476</v>
      </c>
      <c r="C155" s="11" t="s">
        <v>511</v>
      </c>
      <c r="D155" s="11">
        <v>1960</v>
      </c>
      <c r="E155" s="112" t="s">
        <v>239</v>
      </c>
      <c r="F155" s="77">
        <v>5</v>
      </c>
      <c r="I155" s="11">
        <v>110</v>
      </c>
    </row>
    <row r="156" spans="1:16" x14ac:dyDescent="0.25">
      <c r="A156" s="29">
        <v>255</v>
      </c>
      <c r="B156" s="11" t="s">
        <v>756</v>
      </c>
      <c r="C156" s="11" t="s">
        <v>508</v>
      </c>
      <c r="D156" s="11">
        <v>1995</v>
      </c>
      <c r="E156" s="112" t="s">
        <v>241</v>
      </c>
      <c r="F156" s="77">
        <v>5</v>
      </c>
      <c r="I156" s="11">
        <v>155</v>
      </c>
    </row>
    <row r="157" spans="1:16" x14ac:dyDescent="0.25">
      <c r="A157" s="29">
        <v>256</v>
      </c>
      <c r="B157" s="11" t="s">
        <v>476</v>
      </c>
      <c r="C157" s="11" t="s">
        <v>358</v>
      </c>
      <c r="D157" s="20">
        <v>1967</v>
      </c>
      <c r="E157" s="112" t="s">
        <v>235</v>
      </c>
      <c r="H157" s="23">
        <v>37257</v>
      </c>
      <c r="I157" s="11">
        <v>125</v>
      </c>
    </row>
    <row r="158" spans="1:16" x14ac:dyDescent="0.25">
      <c r="A158" s="29">
        <v>257</v>
      </c>
      <c r="B158" s="11" t="s">
        <v>476</v>
      </c>
      <c r="C158" s="11" t="s">
        <v>504</v>
      </c>
      <c r="D158" s="11">
        <v>1975</v>
      </c>
      <c r="E158" s="112" t="s">
        <v>241</v>
      </c>
      <c r="F158" s="77">
        <v>3</v>
      </c>
      <c r="I158" s="11">
        <v>110</v>
      </c>
    </row>
    <row r="159" spans="1:16" x14ac:dyDescent="0.25">
      <c r="A159" s="29">
        <v>258</v>
      </c>
      <c r="B159" s="11" t="s">
        <v>476</v>
      </c>
      <c r="C159" s="11" t="s">
        <v>522</v>
      </c>
      <c r="D159" s="11">
        <v>1971</v>
      </c>
      <c r="E159" s="112" t="s">
        <v>241</v>
      </c>
      <c r="F159" s="77">
        <v>5</v>
      </c>
      <c r="I159" s="11">
        <v>115</v>
      </c>
    </row>
    <row r="160" spans="1:16" x14ac:dyDescent="0.25">
      <c r="A160" s="29">
        <v>259</v>
      </c>
      <c r="B160" s="11" t="s">
        <v>476</v>
      </c>
      <c r="C160" s="11" t="s">
        <v>518</v>
      </c>
      <c r="D160" s="11">
        <v>2001</v>
      </c>
      <c r="E160" s="112" t="s">
        <v>241</v>
      </c>
      <c r="F160" s="77">
        <v>3</v>
      </c>
      <c r="I160" s="11">
        <v>145</v>
      </c>
    </row>
    <row r="161" spans="1:14" x14ac:dyDescent="0.25">
      <c r="A161" s="29">
        <v>260</v>
      </c>
      <c r="B161" s="11" t="s">
        <v>476</v>
      </c>
      <c r="C161" s="11" t="s">
        <v>520</v>
      </c>
      <c r="D161" s="11">
        <v>1999</v>
      </c>
      <c r="E161" s="112" t="s">
        <v>235</v>
      </c>
      <c r="F161" s="77">
        <v>4</v>
      </c>
      <c r="I161" s="11">
        <v>120</v>
      </c>
    </row>
    <row r="162" spans="1:14" x14ac:dyDescent="0.25">
      <c r="A162" s="29">
        <v>261</v>
      </c>
      <c r="B162" s="11" t="s">
        <v>579</v>
      </c>
      <c r="C162" s="11" t="s">
        <v>935</v>
      </c>
      <c r="D162" s="11">
        <v>2008</v>
      </c>
      <c r="E162" s="112">
        <v>12</v>
      </c>
      <c r="F162" s="77">
        <v>3</v>
      </c>
      <c r="I162" s="11">
        <v>90</v>
      </c>
      <c r="N162" s="11" t="s">
        <v>262</v>
      </c>
    </row>
    <row r="163" spans="1:14" x14ac:dyDescent="0.25">
      <c r="A163" s="29">
        <v>262</v>
      </c>
      <c r="B163" s="11" t="s">
        <v>761</v>
      </c>
      <c r="C163" s="11" t="s">
        <v>990</v>
      </c>
      <c r="D163" s="20">
        <v>2006</v>
      </c>
      <c r="E163" s="112" t="s">
        <v>237</v>
      </c>
      <c r="I163" s="11">
        <v>95</v>
      </c>
    </row>
    <row r="164" spans="1:14" x14ac:dyDescent="0.25">
      <c r="A164" s="29">
        <v>263</v>
      </c>
      <c r="B164" s="11" t="s">
        <v>476</v>
      </c>
      <c r="C164" s="11" t="s">
        <v>525</v>
      </c>
      <c r="D164" s="11">
        <v>2003</v>
      </c>
      <c r="E164" s="112" t="s">
        <v>235</v>
      </c>
      <c r="F164" s="77">
        <v>3</v>
      </c>
      <c r="I164" s="11">
        <v>95</v>
      </c>
    </row>
    <row r="165" spans="1:14" x14ac:dyDescent="0.25">
      <c r="A165" s="29">
        <v>264</v>
      </c>
      <c r="B165" s="11" t="s">
        <v>476</v>
      </c>
      <c r="C165" s="11" t="s">
        <v>523</v>
      </c>
      <c r="D165" s="11">
        <v>2002</v>
      </c>
      <c r="E165" s="112" t="s">
        <v>235</v>
      </c>
      <c r="F165" s="77">
        <v>2</v>
      </c>
      <c r="I165" s="11">
        <v>120</v>
      </c>
    </row>
    <row r="166" spans="1:14" x14ac:dyDescent="0.25">
      <c r="A166" s="29">
        <v>265</v>
      </c>
      <c r="B166" s="11" t="s">
        <v>476</v>
      </c>
      <c r="C166" s="11" t="s">
        <v>517</v>
      </c>
      <c r="D166" s="11">
        <v>1987</v>
      </c>
      <c r="E166" s="112" t="s">
        <v>239</v>
      </c>
      <c r="F166" s="77">
        <v>4</v>
      </c>
      <c r="I166" s="11">
        <v>125</v>
      </c>
    </row>
    <row r="167" spans="1:14" x14ac:dyDescent="0.25">
      <c r="A167" s="29">
        <v>266</v>
      </c>
      <c r="B167" s="11" t="s">
        <v>476</v>
      </c>
      <c r="C167" s="11" t="s">
        <v>526</v>
      </c>
      <c r="D167" s="11">
        <v>2005</v>
      </c>
      <c r="E167" s="112" t="s">
        <v>237</v>
      </c>
      <c r="F167" s="77">
        <v>3</v>
      </c>
      <c r="I167" s="11">
        <v>90</v>
      </c>
    </row>
    <row r="168" spans="1:14" x14ac:dyDescent="0.25">
      <c r="A168" s="29">
        <v>267</v>
      </c>
      <c r="B168" s="11" t="s">
        <v>1266</v>
      </c>
      <c r="C168" s="11" t="s">
        <v>530</v>
      </c>
      <c r="D168" s="11">
        <v>2002</v>
      </c>
      <c r="E168" s="112" t="s">
        <v>237</v>
      </c>
      <c r="F168" s="77">
        <v>3</v>
      </c>
      <c r="I168" s="11">
        <v>135</v>
      </c>
    </row>
    <row r="169" spans="1:14" x14ac:dyDescent="0.25">
      <c r="A169" s="29">
        <v>268</v>
      </c>
      <c r="B169" s="11" t="s">
        <v>476</v>
      </c>
      <c r="C169" s="11" t="s">
        <v>528</v>
      </c>
      <c r="D169" s="11">
        <v>1963</v>
      </c>
      <c r="E169" s="112" t="s">
        <v>239</v>
      </c>
      <c r="F169" s="77">
        <v>4</v>
      </c>
      <c r="I169" s="11">
        <v>120</v>
      </c>
    </row>
    <row r="170" spans="1:14" x14ac:dyDescent="0.25">
      <c r="A170" s="29">
        <v>269</v>
      </c>
      <c r="B170" s="11" t="s">
        <v>476</v>
      </c>
      <c r="C170" s="11" t="s">
        <v>536</v>
      </c>
      <c r="D170" s="11">
        <v>1999</v>
      </c>
      <c r="E170" s="112" t="s">
        <v>241</v>
      </c>
      <c r="F170" s="77">
        <v>3</v>
      </c>
      <c r="I170" s="11">
        <v>135</v>
      </c>
    </row>
    <row r="171" spans="1:14" x14ac:dyDescent="0.25">
      <c r="A171" s="29">
        <v>270</v>
      </c>
      <c r="B171" s="11" t="s">
        <v>476</v>
      </c>
      <c r="C171" s="11" t="s">
        <v>535</v>
      </c>
      <c r="D171" s="11">
        <v>1997</v>
      </c>
      <c r="E171" s="112" t="s">
        <v>241</v>
      </c>
      <c r="F171" s="77">
        <v>5</v>
      </c>
      <c r="I171" s="11">
        <v>90</v>
      </c>
    </row>
    <row r="172" spans="1:14" x14ac:dyDescent="0.25">
      <c r="A172" s="29">
        <v>271</v>
      </c>
      <c r="B172" s="11" t="s">
        <v>749</v>
      </c>
      <c r="C172" s="11" t="s">
        <v>938</v>
      </c>
      <c r="D172" s="11">
        <v>1965</v>
      </c>
      <c r="E172" s="112" t="s">
        <v>239</v>
      </c>
      <c r="F172" s="77">
        <v>4</v>
      </c>
      <c r="I172" s="11">
        <v>105</v>
      </c>
      <c r="N172" s="11" t="s">
        <v>262</v>
      </c>
    </row>
    <row r="173" spans="1:14" x14ac:dyDescent="0.25">
      <c r="A173" s="29">
        <v>272</v>
      </c>
      <c r="B173" s="11" t="s">
        <v>476</v>
      </c>
      <c r="C173" s="11" t="s">
        <v>529</v>
      </c>
      <c r="D173" s="11">
        <v>1995</v>
      </c>
      <c r="E173" s="112" t="s">
        <v>235</v>
      </c>
      <c r="F173" s="77">
        <v>3</v>
      </c>
      <c r="I173" s="11">
        <v>120</v>
      </c>
    </row>
    <row r="174" spans="1:14" x14ac:dyDescent="0.25">
      <c r="A174" s="29">
        <v>273</v>
      </c>
      <c r="B174" s="11" t="s">
        <v>476</v>
      </c>
      <c r="C174" s="11" t="s">
        <v>527</v>
      </c>
      <c r="D174" s="11">
        <v>2004</v>
      </c>
      <c r="F174" s="77">
        <v>2</v>
      </c>
      <c r="I174" s="11">
        <v>105</v>
      </c>
    </row>
    <row r="175" spans="1:14" x14ac:dyDescent="0.25">
      <c r="A175" s="29">
        <v>274</v>
      </c>
      <c r="B175" s="11" t="s">
        <v>476</v>
      </c>
      <c r="C175" s="12" t="s">
        <v>549</v>
      </c>
      <c r="D175" s="11">
        <v>1977</v>
      </c>
      <c r="E175" s="112" t="s">
        <v>241</v>
      </c>
      <c r="F175" s="77">
        <v>5</v>
      </c>
      <c r="I175" s="11">
        <v>135</v>
      </c>
    </row>
    <row r="176" spans="1:14" x14ac:dyDescent="0.25">
      <c r="A176" s="29">
        <v>275</v>
      </c>
      <c r="B176" s="11" t="s">
        <v>476</v>
      </c>
      <c r="C176" s="11" t="s">
        <v>538</v>
      </c>
      <c r="D176" s="11"/>
      <c r="F176" s="77">
        <v>5</v>
      </c>
      <c r="G176" s="160">
        <v>4.5999999999999996</v>
      </c>
      <c r="H176" s="23">
        <v>31048</v>
      </c>
      <c r="I176" s="11">
        <v>100</v>
      </c>
    </row>
    <row r="177" spans="1:9" x14ac:dyDescent="0.25">
      <c r="A177" s="29">
        <v>276</v>
      </c>
      <c r="B177" s="11" t="s">
        <v>476</v>
      </c>
      <c r="C177" s="11" t="s">
        <v>532</v>
      </c>
      <c r="D177" s="11">
        <v>2007</v>
      </c>
      <c r="E177" s="112" t="s">
        <v>235</v>
      </c>
      <c r="F177" s="77">
        <v>4</v>
      </c>
      <c r="I177" s="11">
        <v>100</v>
      </c>
    </row>
    <row r="178" spans="1:9" x14ac:dyDescent="0.25">
      <c r="A178" s="29">
        <v>277</v>
      </c>
      <c r="B178" s="11" t="s">
        <v>476</v>
      </c>
      <c r="C178" s="12" t="s">
        <v>548</v>
      </c>
      <c r="D178" s="11">
        <v>1988</v>
      </c>
      <c r="E178" s="112" t="s">
        <v>241</v>
      </c>
      <c r="F178" s="77">
        <v>5</v>
      </c>
      <c r="G178" s="160">
        <v>4.5999999999999996</v>
      </c>
      <c r="H178" s="23">
        <v>39083</v>
      </c>
      <c r="I178" s="11">
        <v>155</v>
      </c>
    </row>
    <row r="179" spans="1:9" x14ac:dyDescent="0.25">
      <c r="A179" s="29">
        <v>278</v>
      </c>
      <c r="B179" s="11" t="s">
        <v>476</v>
      </c>
      <c r="C179" s="12" t="s">
        <v>554</v>
      </c>
      <c r="D179" s="11">
        <v>1987</v>
      </c>
      <c r="E179" s="112" t="s">
        <v>239</v>
      </c>
      <c r="F179" s="77">
        <v>3</v>
      </c>
      <c r="I179" s="11">
        <v>125</v>
      </c>
    </row>
    <row r="180" spans="1:9" x14ac:dyDescent="0.25">
      <c r="A180" s="29">
        <v>279</v>
      </c>
      <c r="B180" s="11" t="s">
        <v>476</v>
      </c>
      <c r="C180" s="12" t="s">
        <v>556</v>
      </c>
      <c r="D180" s="11">
        <v>2007</v>
      </c>
      <c r="E180" s="112" t="s">
        <v>235</v>
      </c>
      <c r="F180" s="77">
        <v>4</v>
      </c>
      <c r="I180" s="11">
        <v>145</v>
      </c>
    </row>
    <row r="181" spans="1:9" x14ac:dyDescent="0.25">
      <c r="A181" s="29">
        <v>280</v>
      </c>
      <c r="B181" s="11" t="s">
        <v>476</v>
      </c>
      <c r="C181" s="11" t="s">
        <v>533</v>
      </c>
      <c r="D181" s="11">
        <v>1991</v>
      </c>
      <c r="E181" s="112" t="s">
        <v>235</v>
      </c>
      <c r="F181" s="77">
        <v>4</v>
      </c>
      <c r="I181" s="11">
        <v>115</v>
      </c>
    </row>
    <row r="182" spans="1:9" x14ac:dyDescent="0.25">
      <c r="A182" s="29">
        <v>281</v>
      </c>
      <c r="B182" s="11" t="s">
        <v>476</v>
      </c>
      <c r="C182" s="11" t="s">
        <v>255</v>
      </c>
      <c r="D182" s="11">
        <v>2005</v>
      </c>
      <c r="E182" s="112" t="s">
        <v>237</v>
      </c>
      <c r="I182" s="11">
        <v>160</v>
      </c>
    </row>
    <row r="183" spans="1:9" x14ac:dyDescent="0.25">
      <c r="A183" s="29">
        <v>282</v>
      </c>
      <c r="B183" s="11" t="s">
        <v>476</v>
      </c>
      <c r="C183" s="11" t="s">
        <v>537</v>
      </c>
      <c r="D183" s="11">
        <v>1973</v>
      </c>
      <c r="E183" s="112" t="s">
        <v>235</v>
      </c>
      <c r="F183" s="77">
        <v>4</v>
      </c>
      <c r="I183" s="11">
        <v>115</v>
      </c>
    </row>
    <row r="184" spans="1:9" x14ac:dyDescent="0.25">
      <c r="A184" s="29">
        <v>283</v>
      </c>
      <c r="B184" s="11" t="s">
        <v>476</v>
      </c>
      <c r="C184" s="12" t="s">
        <v>546</v>
      </c>
      <c r="D184" s="11">
        <v>2007</v>
      </c>
      <c r="E184" s="112" t="s">
        <v>235</v>
      </c>
      <c r="F184" s="77">
        <v>3</v>
      </c>
      <c r="I184" s="11">
        <v>110</v>
      </c>
    </row>
    <row r="185" spans="1:9" x14ac:dyDescent="0.25">
      <c r="A185" s="29">
        <v>284</v>
      </c>
      <c r="B185" s="11" t="s">
        <v>476</v>
      </c>
      <c r="C185" s="11" t="s">
        <v>547</v>
      </c>
      <c r="D185" s="11">
        <v>1985</v>
      </c>
      <c r="E185" s="112" t="s">
        <v>235</v>
      </c>
      <c r="F185" s="77">
        <v>4</v>
      </c>
      <c r="I185" s="11">
        <v>95</v>
      </c>
    </row>
    <row r="186" spans="1:9" x14ac:dyDescent="0.25">
      <c r="A186" s="29">
        <v>285</v>
      </c>
      <c r="B186" s="11" t="s">
        <v>476</v>
      </c>
      <c r="C186" s="12" t="s">
        <v>555</v>
      </c>
      <c r="D186" s="11">
        <v>1991</v>
      </c>
      <c r="E186" s="112" t="s">
        <v>251</v>
      </c>
      <c r="F186" s="77">
        <v>3</v>
      </c>
      <c r="I186" s="11">
        <v>155</v>
      </c>
    </row>
    <row r="187" spans="1:9" x14ac:dyDescent="0.25">
      <c r="A187" s="29">
        <v>286</v>
      </c>
      <c r="B187" s="11" t="s">
        <v>2262</v>
      </c>
      <c r="C187" s="12" t="s">
        <v>557</v>
      </c>
      <c r="D187" s="12">
        <v>2004</v>
      </c>
      <c r="E187" s="112" t="s">
        <v>235</v>
      </c>
      <c r="F187" s="77">
        <v>4</v>
      </c>
      <c r="I187" s="11">
        <v>180</v>
      </c>
    </row>
    <row r="188" spans="1:9" x14ac:dyDescent="0.25">
      <c r="A188" s="29">
        <v>287</v>
      </c>
      <c r="B188" s="11" t="s">
        <v>476</v>
      </c>
      <c r="C188" s="12" t="s">
        <v>564</v>
      </c>
      <c r="D188" s="11">
        <v>1998</v>
      </c>
      <c r="E188" s="112" t="s">
        <v>235</v>
      </c>
      <c r="F188" s="77">
        <v>5</v>
      </c>
      <c r="G188" s="160">
        <v>0.2</v>
      </c>
      <c r="H188" s="23">
        <v>40342</v>
      </c>
      <c r="I188" s="11">
        <v>105</v>
      </c>
    </row>
    <row r="189" spans="1:9" x14ac:dyDescent="0.25">
      <c r="A189" s="29">
        <v>288</v>
      </c>
      <c r="B189" s="11" t="s">
        <v>476</v>
      </c>
      <c r="C189" s="11" t="s">
        <v>569</v>
      </c>
      <c r="D189" s="11">
        <v>1973</v>
      </c>
      <c r="E189" s="112" t="s">
        <v>239</v>
      </c>
      <c r="F189" s="77">
        <v>5</v>
      </c>
      <c r="I189" s="11">
        <v>120</v>
      </c>
    </row>
    <row r="190" spans="1:9" x14ac:dyDescent="0.25">
      <c r="A190" s="29">
        <v>289</v>
      </c>
      <c r="B190" s="11" t="s">
        <v>476</v>
      </c>
      <c r="C190" s="12" t="s">
        <v>572</v>
      </c>
      <c r="D190" s="11">
        <v>2009</v>
      </c>
      <c r="E190" s="112" t="s">
        <v>237</v>
      </c>
      <c r="F190" s="77">
        <v>3</v>
      </c>
      <c r="G190" s="160">
        <v>2.7</v>
      </c>
      <c r="H190" s="23">
        <v>40513</v>
      </c>
      <c r="I190" s="11">
        <v>155</v>
      </c>
    </row>
    <row r="191" spans="1:9" x14ac:dyDescent="0.25">
      <c r="A191" s="29">
        <v>290</v>
      </c>
      <c r="B191" s="11" t="s">
        <v>779</v>
      </c>
      <c r="C191" s="11" t="s">
        <v>991</v>
      </c>
      <c r="D191" s="20">
        <v>2001</v>
      </c>
      <c r="E191" s="112" t="s">
        <v>235</v>
      </c>
      <c r="F191" s="77">
        <v>3</v>
      </c>
      <c r="I191" s="11">
        <v>115</v>
      </c>
    </row>
    <row r="192" spans="1:9" x14ac:dyDescent="0.25">
      <c r="A192" s="29">
        <v>291</v>
      </c>
      <c r="B192" s="11" t="s">
        <v>476</v>
      </c>
      <c r="C192" s="11" t="s">
        <v>738</v>
      </c>
      <c r="D192" s="11">
        <v>1995</v>
      </c>
      <c r="E192" s="112">
        <v>15</v>
      </c>
      <c r="F192" s="77">
        <v>3</v>
      </c>
      <c r="I192" s="11">
        <v>120</v>
      </c>
    </row>
    <row r="193" spans="1:16" x14ac:dyDescent="0.25">
      <c r="A193" s="29">
        <v>292</v>
      </c>
      <c r="B193" s="11" t="s">
        <v>476</v>
      </c>
      <c r="C193" s="12" t="s">
        <v>571</v>
      </c>
      <c r="D193" s="11">
        <v>1985</v>
      </c>
      <c r="E193" s="112" t="s">
        <v>235</v>
      </c>
      <c r="F193" s="77">
        <v>5</v>
      </c>
      <c r="I193" s="11">
        <v>135</v>
      </c>
    </row>
    <row r="194" spans="1:16" x14ac:dyDescent="0.25">
      <c r="A194" s="29">
        <v>293</v>
      </c>
      <c r="B194" s="11" t="s">
        <v>476</v>
      </c>
      <c r="C194" s="12" t="s">
        <v>586</v>
      </c>
      <c r="D194" s="11">
        <v>2005</v>
      </c>
      <c r="E194" s="112" t="s">
        <v>241</v>
      </c>
      <c r="F194" s="77">
        <v>4</v>
      </c>
      <c r="I194" s="11">
        <v>110</v>
      </c>
    </row>
    <row r="195" spans="1:16" x14ac:dyDescent="0.25">
      <c r="A195" s="29">
        <v>294</v>
      </c>
      <c r="B195" s="11" t="s">
        <v>476</v>
      </c>
      <c r="C195" s="11" t="s">
        <v>668</v>
      </c>
      <c r="D195" s="11"/>
      <c r="F195" s="77">
        <v>4</v>
      </c>
      <c r="H195" s="23">
        <v>39814</v>
      </c>
      <c r="I195" s="11">
        <v>140</v>
      </c>
    </row>
    <row r="196" spans="1:16" x14ac:dyDescent="0.25">
      <c r="A196" s="29">
        <v>295</v>
      </c>
      <c r="B196" s="11" t="s">
        <v>832</v>
      </c>
      <c r="C196" s="11" t="s">
        <v>943</v>
      </c>
      <c r="D196" s="11">
        <v>2005</v>
      </c>
      <c r="E196" s="112">
        <v>12</v>
      </c>
      <c r="F196" s="77">
        <v>4</v>
      </c>
      <c r="I196" s="11">
        <v>155</v>
      </c>
      <c r="N196" s="11" t="s">
        <v>375</v>
      </c>
    </row>
    <row r="197" spans="1:16" x14ac:dyDescent="0.25">
      <c r="A197" s="29">
        <v>296</v>
      </c>
      <c r="B197" s="11" t="s">
        <v>476</v>
      </c>
      <c r="C197" s="12" t="s">
        <v>550</v>
      </c>
      <c r="D197" s="11">
        <v>1986</v>
      </c>
      <c r="E197" s="112" t="s">
        <v>235</v>
      </c>
      <c r="F197" s="77">
        <v>3</v>
      </c>
      <c r="G197" s="160">
        <v>2.9</v>
      </c>
      <c r="H197" s="23">
        <v>39814</v>
      </c>
      <c r="I197" s="11">
        <v>130</v>
      </c>
    </row>
    <row r="198" spans="1:16" x14ac:dyDescent="0.25">
      <c r="A198" s="29">
        <v>297</v>
      </c>
      <c r="B198" s="11" t="s">
        <v>476</v>
      </c>
      <c r="C198" s="11" t="s">
        <v>864</v>
      </c>
      <c r="D198" s="11"/>
      <c r="E198" s="112" t="s">
        <v>251</v>
      </c>
      <c r="F198" s="77">
        <v>2</v>
      </c>
      <c r="I198" s="11">
        <v>85</v>
      </c>
    </row>
    <row r="199" spans="1:16" x14ac:dyDescent="0.25">
      <c r="A199" s="29">
        <v>298</v>
      </c>
      <c r="B199" s="12" t="s">
        <v>1273</v>
      </c>
      <c r="C199" s="12" t="s">
        <v>1274</v>
      </c>
      <c r="D199" s="12">
        <v>2004</v>
      </c>
      <c r="E199" s="112">
        <v>12</v>
      </c>
      <c r="F199" s="77">
        <v>3</v>
      </c>
      <c r="I199" s="12">
        <v>100</v>
      </c>
      <c r="L199" s="12"/>
      <c r="M199" s="12"/>
      <c r="N199" s="12" t="s">
        <v>385</v>
      </c>
      <c r="O199" s="26"/>
      <c r="P199" s="12"/>
    </row>
    <row r="200" spans="1:16" x14ac:dyDescent="0.25">
      <c r="A200" s="29">
        <v>299</v>
      </c>
      <c r="B200" s="11" t="s">
        <v>2088</v>
      </c>
      <c r="C200" s="11" t="s">
        <v>658</v>
      </c>
      <c r="D200" s="11">
        <v>1994</v>
      </c>
      <c r="E200" s="112" t="s">
        <v>237</v>
      </c>
      <c r="F200" s="77">
        <v>4</v>
      </c>
      <c r="I200" s="11">
        <v>135</v>
      </c>
    </row>
    <row r="201" spans="1:16" x14ac:dyDescent="0.25">
      <c r="A201" s="29">
        <v>300</v>
      </c>
      <c r="B201" s="11" t="s">
        <v>476</v>
      </c>
      <c r="C201" s="12" t="s">
        <v>563</v>
      </c>
      <c r="D201" s="11">
        <v>1992</v>
      </c>
      <c r="E201" s="112" t="s">
        <v>239</v>
      </c>
      <c r="F201" s="77">
        <v>4</v>
      </c>
      <c r="I201" s="11">
        <v>145</v>
      </c>
    </row>
    <row r="202" spans="1:16" x14ac:dyDescent="0.25">
      <c r="A202" s="29">
        <v>301</v>
      </c>
      <c r="B202" s="11" t="s">
        <v>993</v>
      </c>
      <c r="C202" s="11" t="s">
        <v>992</v>
      </c>
      <c r="D202" s="20">
        <v>1998</v>
      </c>
      <c r="E202" s="112" t="s">
        <v>235</v>
      </c>
      <c r="F202" s="77">
        <v>4</v>
      </c>
      <c r="G202" s="160">
        <v>4.0999999999999996</v>
      </c>
      <c r="I202" s="11">
        <v>135</v>
      </c>
    </row>
    <row r="203" spans="1:16" x14ac:dyDescent="0.25">
      <c r="A203" s="29">
        <v>302</v>
      </c>
      <c r="B203" s="11" t="s">
        <v>910</v>
      </c>
      <c r="C203" s="11" t="s">
        <v>944</v>
      </c>
      <c r="D203" s="11">
        <v>2000</v>
      </c>
      <c r="E203" s="112">
        <v>15</v>
      </c>
      <c r="F203" s="77">
        <v>5</v>
      </c>
      <c r="I203" s="11">
        <v>135</v>
      </c>
      <c r="N203" s="11" t="s">
        <v>375</v>
      </c>
    </row>
    <row r="204" spans="1:16" x14ac:dyDescent="0.25">
      <c r="A204" s="29">
        <v>303</v>
      </c>
      <c r="B204" s="12" t="s">
        <v>1265</v>
      </c>
      <c r="C204" s="12" t="s">
        <v>1108</v>
      </c>
      <c r="D204" s="12">
        <v>2002</v>
      </c>
      <c r="E204" s="112">
        <v>15</v>
      </c>
      <c r="F204" s="77">
        <v>3</v>
      </c>
      <c r="I204" s="12">
        <v>105</v>
      </c>
      <c r="L204" s="12"/>
      <c r="M204" s="12"/>
      <c r="N204" s="12" t="s">
        <v>953</v>
      </c>
      <c r="O204" s="26"/>
      <c r="P204" s="12"/>
    </row>
    <row r="205" spans="1:16" x14ac:dyDescent="0.25">
      <c r="A205" s="29">
        <v>304</v>
      </c>
      <c r="B205" s="11" t="s">
        <v>476</v>
      </c>
      <c r="C205" s="12" t="s">
        <v>595</v>
      </c>
      <c r="D205" s="11">
        <v>2006</v>
      </c>
      <c r="E205" s="112" t="s">
        <v>235</v>
      </c>
      <c r="F205" s="77">
        <v>3</v>
      </c>
      <c r="G205" s="160">
        <v>1</v>
      </c>
      <c r="I205" s="11">
        <v>105</v>
      </c>
    </row>
    <row r="206" spans="1:16" x14ac:dyDescent="0.25">
      <c r="A206" s="29">
        <v>305</v>
      </c>
      <c r="B206" s="11" t="s">
        <v>476</v>
      </c>
      <c r="C206" s="12" t="s">
        <v>645</v>
      </c>
      <c r="D206" s="11">
        <v>1970</v>
      </c>
      <c r="E206" s="112" t="s">
        <v>237</v>
      </c>
      <c r="F206" s="77">
        <v>4</v>
      </c>
      <c r="I206" s="11">
        <v>300</v>
      </c>
    </row>
    <row r="207" spans="1:16" x14ac:dyDescent="0.25">
      <c r="A207" s="29">
        <v>306</v>
      </c>
      <c r="B207" s="11" t="s">
        <v>476</v>
      </c>
      <c r="C207" s="11" t="s">
        <v>648</v>
      </c>
      <c r="D207" s="11">
        <v>2007</v>
      </c>
      <c r="E207" s="112" t="s">
        <v>235</v>
      </c>
      <c r="F207" s="77">
        <v>4</v>
      </c>
      <c r="I207" s="11">
        <v>125</v>
      </c>
    </row>
    <row r="208" spans="1:16" x14ac:dyDescent="0.25">
      <c r="A208" s="29">
        <v>307</v>
      </c>
      <c r="B208" s="12" t="s">
        <v>748</v>
      </c>
      <c r="C208" s="11" t="s">
        <v>599</v>
      </c>
      <c r="D208" s="11">
        <v>2003</v>
      </c>
      <c r="E208" s="112" t="s">
        <v>237</v>
      </c>
      <c r="F208" s="77">
        <v>3</v>
      </c>
      <c r="G208" s="160">
        <v>2.9</v>
      </c>
      <c r="H208" s="23">
        <v>38718</v>
      </c>
      <c r="I208" s="11">
        <v>90</v>
      </c>
    </row>
    <row r="209" spans="1:16" x14ac:dyDescent="0.25">
      <c r="A209" s="29">
        <v>308</v>
      </c>
      <c r="B209" s="11" t="s">
        <v>476</v>
      </c>
      <c r="C209" s="11" t="s">
        <v>667</v>
      </c>
      <c r="D209" s="11">
        <v>2005</v>
      </c>
      <c r="E209" s="112" t="s">
        <v>235</v>
      </c>
      <c r="F209" s="77">
        <v>3</v>
      </c>
      <c r="I209" s="11">
        <v>85</v>
      </c>
    </row>
    <row r="210" spans="1:16" x14ac:dyDescent="0.25">
      <c r="A210" s="29">
        <v>309</v>
      </c>
      <c r="B210" s="11" t="s">
        <v>476</v>
      </c>
      <c r="C210" s="11" t="s">
        <v>292</v>
      </c>
      <c r="D210" s="11"/>
      <c r="G210" s="160">
        <v>3.4</v>
      </c>
      <c r="H210" s="23">
        <v>40179</v>
      </c>
    </row>
    <row r="211" spans="1:16" x14ac:dyDescent="0.25">
      <c r="A211" s="29">
        <v>310</v>
      </c>
      <c r="B211" s="11" t="s">
        <v>476</v>
      </c>
      <c r="C211" s="11" t="s">
        <v>604</v>
      </c>
      <c r="D211" s="11">
        <v>1967</v>
      </c>
      <c r="E211" s="112" t="s">
        <v>239</v>
      </c>
      <c r="F211" s="77">
        <v>4</v>
      </c>
      <c r="H211" s="23">
        <v>36526</v>
      </c>
      <c r="I211" s="11">
        <v>105</v>
      </c>
    </row>
    <row r="212" spans="1:16" x14ac:dyDescent="0.25">
      <c r="A212" s="29">
        <v>311</v>
      </c>
      <c r="B212" s="11" t="s">
        <v>476</v>
      </c>
      <c r="C212" s="11" t="s">
        <v>606</v>
      </c>
      <c r="D212" s="11">
        <v>2004</v>
      </c>
      <c r="E212" s="112" t="s">
        <v>235</v>
      </c>
      <c r="F212" s="77">
        <v>3</v>
      </c>
      <c r="I212" s="11">
        <v>85</v>
      </c>
    </row>
    <row r="213" spans="1:16" x14ac:dyDescent="0.25">
      <c r="A213" s="29">
        <v>312</v>
      </c>
      <c r="B213" s="11" t="s">
        <v>476</v>
      </c>
      <c r="C213" s="11" t="s">
        <v>609</v>
      </c>
      <c r="D213" s="11">
        <v>1982</v>
      </c>
      <c r="E213" s="112" t="s">
        <v>239</v>
      </c>
      <c r="F213" s="77">
        <v>5</v>
      </c>
      <c r="I213" s="11">
        <v>150</v>
      </c>
    </row>
    <row r="214" spans="1:16" x14ac:dyDescent="0.25">
      <c r="A214" s="29">
        <v>313</v>
      </c>
      <c r="B214" s="11" t="s">
        <v>476</v>
      </c>
      <c r="C214" s="11" t="s">
        <v>608</v>
      </c>
      <c r="D214" s="11">
        <v>1999</v>
      </c>
      <c r="E214" s="112" t="s">
        <v>251</v>
      </c>
      <c r="F214" s="77">
        <v>3</v>
      </c>
      <c r="I214" s="11">
        <v>105</v>
      </c>
    </row>
    <row r="215" spans="1:16" x14ac:dyDescent="0.25">
      <c r="A215" s="29">
        <v>314</v>
      </c>
      <c r="B215" s="12" t="s">
        <v>1248</v>
      </c>
      <c r="C215" s="12" t="s">
        <v>676</v>
      </c>
      <c r="D215" s="12">
        <v>1995</v>
      </c>
      <c r="E215" s="112">
        <v>15</v>
      </c>
      <c r="F215" s="77">
        <v>4</v>
      </c>
      <c r="I215" s="12">
        <v>125</v>
      </c>
      <c r="L215" s="12"/>
      <c r="M215" s="12"/>
      <c r="N215" s="12" t="s">
        <v>263</v>
      </c>
      <c r="O215" s="26"/>
      <c r="P215" s="12"/>
    </row>
    <row r="216" spans="1:16" x14ac:dyDescent="0.25">
      <c r="A216" s="29">
        <v>315</v>
      </c>
      <c r="B216" s="12" t="s">
        <v>1689</v>
      </c>
      <c r="C216" s="12" t="s">
        <v>653</v>
      </c>
      <c r="D216" s="12">
        <v>1999</v>
      </c>
      <c r="E216" s="112" t="s">
        <v>235</v>
      </c>
      <c r="F216" s="77">
        <v>3</v>
      </c>
      <c r="I216" s="11">
        <v>130</v>
      </c>
    </row>
    <row r="217" spans="1:16" x14ac:dyDescent="0.25">
      <c r="A217" s="29">
        <v>316</v>
      </c>
      <c r="B217" s="11" t="s">
        <v>476</v>
      </c>
      <c r="C217" s="11" t="s">
        <v>616</v>
      </c>
      <c r="D217" s="11">
        <v>1985</v>
      </c>
      <c r="E217" s="112" t="s">
        <v>239</v>
      </c>
      <c r="F217" s="77">
        <v>4</v>
      </c>
      <c r="I217" s="11">
        <v>115</v>
      </c>
    </row>
    <row r="218" spans="1:16" x14ac:dyDescent="0.25">
      <c r="A218" s="29">
        <v>317</v>
      </c>
      <c r="B218" s="12" t="s">
        <v>964</v>
      </c>
      <c r="C218" s="11" t="s">
        <v>626</v>
      </c>
      <c r="D218" s="11">
        <v>1964</v>
      </c>
      <c r="E218" s="112" t="s">
        <v>251</v>
      </c>
      <c r="F218" s="77">
        <v>5</v>
      </c>
      <c r="I218" s="11">
        <v>135</v>
      </c>
    </row>
    <row r="219" spans="1:16" x14ac:dyDescent="0.25">
      <c r="A219" s="29">
        <v>318</v>
      </c>
      <c r="B219" s="11" t="s">
        <v>476</v>
      </c>
      <c r="C219" s="11" t="s">
        <v>631</v>
      </c>
      <c r="D219" s="11">
        <v>2006</v>
      </c>
      <c r="E219" s="112" t="s">
        <v>235</v>
      </c>
      <c r="F219" s="77">
        <v>4</v>
      </c>
      <c r="I219" s="11">
        <v>120</v>
      </c>
    </row>
    <row r="220" spans="1:16" x14ac:dyDescent="0.25">
      <c r="A220" s="29">
        <v>319</v>
      </c>
      <c r="B220" s="12" t="s">
        <v>1281</v>
      </c>
      <c r="C220" s="12" t="s">
        <v>1282</v>
      </c>
      <c r="D220" s="12">
        <v>1997</v>
      </c>
      <c r="E220" s="112">
        <v>15</v>
      </c>
      <c r="F220" s="77">
        <v>4</v>
      </c>
      <c r="I220" s="12">
        <v>105</v>
      </c>
      <c r="L220" s="12"/>
      <c r="M220" s="12"/>
      <c r="N220" s="12" t="s">
        <v>385</v>
      </c>
      <c r="O220" s="26"/>
      <c r="P220" s="12"/>
    </row>
    <row r="221" spans="1:16" x14ac:dyDescent="0.25">
      <c r="A221" s="29">
        <v>320</v>
      </c>
      <c r="B221" s="11" t="s">
        <v>476</v>
      </c>
      <c r="C221" s="11" t="s">
        <v>619</v>
      </c>
      <c r="D221" s="11">
        <v>2001</v>
      </c>
      <c r="E221" s="112" t="s">
        <v>241</v>
      </c>
      <c r="F221" s="77">
        <v>2</v>
      </c>
      <c r="I221" s="11">
        <v>110</v>
      </c>
    </row>
    <row r="222" spans="1:16" x14ac:dyDescent="0.25">
      <c r="A222" s="29">
        <v>321</v>
      </c>
      <c r="B222" s="12" t="s">
        <v>968</v>
      </c>
      <c r="C222" s="11" t="s">
        <v>618</v>
      </c>
      <c r="D222" s="11">
        <v>2002</v>
      </c>
      <c r="E222" s="112" t="s">
        <v>237</v>
      </c>
      <c r="F222" s="77">
        <v>4</v>
      </c>
      <c r="I222" s="11">
        <v>145</v>
      </c>
    </row>
    <row r="223" spans="1:16" x14ac:dyDescent="0.25">
      <c r="A223" s="29">
        <v>322</v>
      </c>
      <c r="B223" s="11" t="s">
        <v>476</v>
      </c>
      <c r="C223" s="11" t="s">
        <v>640</v>
      </c>
      <c r="D223" s="11">
        <v>1989</v>
      </c>
      <c r="E223" s="112" t="s">
        <v>239</v>
      </c>
      <c r="F223" s="77">
        <v>3</v>
      </c>
      <c r="I223" s="11">
        <v>105</v>
      </c>
    </row>
    <row r="224" spans="1:16" x14ac:dyDescent="0.25">
      <c r="A224" s="29">
        <v>323</v>
      </c>
      <c r="B224" s="12" t="s">
        <v>1270</v>
      </c>
      <c r="C224" s="12" t="s">
        <v>1271</v>
      </c>
      <c r="D224" s="12">
        <v>2001</v>
      </c>
      <c r="E224" s="112">
        <v>15</v>
      </c>
      <c r="F224" s="77">
        <v>4</v>
      </c>
      <c r="I224" s="12">
        <v>125</v>
      </c>
      <c r="L224" s="12"/>
      <c r="M224" s="12"/>
      <c r="N224" s="12" t="s">
        <v>385</v>
      </c>
      <c r="O224" s="26"/>
      <c r="P224" s="12"/>
    </row>
    <row r="225" spans="1:16" x14ac:dyDescent="0.25">
      <c r="A225" s="29">
        <v>324</v>
      </c>
      <c r="B225" s="11" t="s">
        <v>476</v>
      </c>
      <c r="C225" s="11" t="s">
        <v>662</v>
      </c>
      <c r="D225" s="11">
        <v>2004</v>
      </c>
      <c r="E225" s="112" t="s">
        <v>235</v>
      </c>
      <c r="F225" s="77">
        <v>2</v>
      </c>
      <c r="I225" s="11">
        <v>90</v>
      </c>
    </row>
    <row r="226" spans="1:16" x14ac:dyDescent="0.25">
      <c r="A226" s="29">
        <v>325</v>
      </c>
      <c r="B226" s="11" t="s">
        <v>476</v>
      </c>
      <c r="C226" s="11" t="s">
        <v>685</v>
      </c>
      <c r="D226" s="11">
        <v>1997</v>
      </c>
      <c r="E226" s="112" t="s">
        <v>237</v>
      </c>
      <c r="F226" s="77">
        <v>3</v>
      </c>
      <c r="I226" s="11">
        <v>115</v>
      </c>
    </row>
    <row r="227" spans="1:16" x14ac:dyDescent="0.25">
      <c r="A227" s="29">
        <v>326</v>
      </c>
      <c r="B227" s="11" t="s">
        <v>476</v>
      </c>
      <c r="C227" s="11" t="s">
        <v>687</v>
      </c>
      <c r="D227" s="11">
        <v>1977</v>
      </c>
      <c r="E227" s="112" t="s">
        <v>235</v>
      </c>
      <c r="F227" s="77">
        <v>3</v>
      </c>
      <c r="I227" s="11">
        <v>135</v>
      </c>
    </row>
    <row r="228" spans="1:16" x14ac:dyDescent="0.25">
      <c r="A228" s="29">
        <v>327</v>
      </c>
      <c r="B228" s="11" t="s">
        <v>476</v>
      </c>
      <c r="C228" s="12" t="s">
        <v>651</v>
      </c>
      <c r="D228" s="11">
        <v>1976</v>
      </c>
      <c r="E228" s="112" t="s">
        <v>239</v>
      </c>
      <c r="F228" s="77">
        <v>3</v>
      </c>
      <c r="I228" s="11">
        <v>135</v>
      </c>
    </row>
    <row r="229" spans="1:16" x14ac:dyDescent="0.25">
      <c r="A229" s="29">
        <v>328</v>
      </c>
      <c r="B229" s="11" t="s">
        <v>476</v>
      </c>
      <c r="C229" s="12" t="s">
        <v>652</v>
      </c>
      <c r="D229" s="11">
        <v>1996</v>
      </c>
      <c r="E229" s="112" t="s">
        <v>235</v>
      </c>
      <c r="F229" s="77">
        <v>3</v>
      </c>
      <c r="I229" s="11">
        <v>120</v>
      </c>
    </row>
    <row r="230" spans="1:16" x14ac:dyDescent="0.25">
      <c r="A230" s="29">
        <v>329</v>
      </c>
      <c r="B230" s="12" t="s">
        <v>2101</v>
      </c>
      <c r="C230" s="11" t="s">
        <v>663</v>
      </c>
      <c r="D230" s="11">
        <v>1990</v>
      </c>
      <c r="E230" s="112" t="s">
        <v>235</v>
      </c>
      <c r="F230" s="77">
        <v>3</v>
      </c>
      <c r="G230" s="160">
        <v>3.4</v>
      </c>
      <c r="H230" s="23">
        <v>39814</v>
      </c>
      <c r="I230" s="11">
        <v>120</v>
      </c>
    </row>
    <row r="231" spans="1:16" x14ac:dyDescent="0.25">
      <c r="A231" s="29">
        <v>330</v>
      </c>
      <c r="B231" s="11" t="s">
        <v>2033</v>
      </c>
      <c r="C231" s="11" t="s">
        <v>666</v>
      </c>
      <c r="D231" s="11">
        <v>2005</v>
      </c>
      <c r="E231" s="112" t="s">
        <v>237</v>
      </c>
      <c r="F231" s="77">
        <v>4</v>
      </c>
      <c r="G231" s="160">
        <v>2.4</v>
      </c>
      <c r="H231" s="23">
        <v>38353</v>
      </c>
      <c r="I231" s="11">
        <v>90</v>
      </c>
    </row>
    <row r="232" spans="1:16" x14ac:dyDescent="0.25">
      <c r="A232" s="29">
        <v>331</v>
      </c>
      <c r="B232" s="11" t="s">
        <v>476</v>
      </c>
      <c r="C232" s="11" t="s">
        <v>671</v>
      </c>
      <c r="D232" s="11">
        <v>2004</v>
      </c>
      <c r="E232" s="112" t="s">
        <v>239</v>
      </c>
      <c r="F232" s="77">
        <v>3</v>
      </c>
      <c r="G232" s="160">
        <v>3.9</v>
      </c>
      <c r="H232" s="23">
        <v>39448</v>
      </c>
      <c r="I232" s="11">
        <v>90</v>
      </c>
    </row>
    <row r="233" spans="1:16" x14ac:dyDescent="0.25">
      <c r="A233" s="29">
        <v>332</v>
      </c>
      <c r="B233" s="11" t="s">
        <v>476</v>
      </c>
      <c r="C233" s="12" t="s">
        <v>681</v>
      </c>
      <c r="D233" s="11">
        <v>1987</v>
      </c>
      <c r="E233" s="112" t="s">
        <v>237</v>
      </c>
      <c r="F233" s="77">
        <v>4</v>
      </c>
      <c r="I233" s="11">
        <v>110</v>
      </c>
      <c r="L233" s="12"/>
      <c r="M233" s="12"/>
      <c r="N233" s="12"/>
      <c r="O233" s="26"/>
      <c r="P233" s="12"/>
    </row>
    <row r="234" spans="1:16" x14ac:dyDescent="0.25">
      <c r="A234" s="29">
        <v>333</v>
      </c>
      <c r="B234" s="11" t="s">
        <v>476</v>
      </c>
      <c r="C234" s="11" t="s">
        <v>674</v>
      </c>
      <c r="D234" s="11">
        <v>1985</v>
      </c>
      <c r="E234" s="112" t="s">
        <v>239</v>
      </c>
      <c r="F234" s="77">
        <v>3</v>
      </c>
      <c r="I234" s="11">
        <v>125</v>
      </c>
    </row>
    <row r="235" spans="1:16" x14ac:dyDescent="0.25">
      <c r="A235" s="29">
        <v>334</v>
      </c>
      <c r="B235" s="11" t="s">
        <v>476</v>
      </c>
      <c r="C235" s="11" t="s">
        <v>673</v>
      </c>
      <c r="D235" s="11">
        <v>1996</v>
      </c>
      <c r="E235" s="112" t="s">
        <v>388</v>
      </c>
      <c r="F235" s="77">
        <v>3</v>
      </c>
      <c r="I235" s="11">
        <v>125</v>
      </c>
    </row>
    <row r="236" spans="1:16" x14ac:dyDescent="0.25">
      <c r="A236" s="29">
        <v>335</v>
      </c>
      <c r="B236" s="11" t="s">
        <v>476</v>
      </c>
      <c r="C236" s="11" t="s">
        <v>677</v>
      </c>
      <c r="D236" s="11">
        <v>2008</v>
      </c>
      <c r="E236" s="112" t="s">
        <v>235</v>
      </c>
      <c r="F236" s="77">
        <v>3</v>
      </c>
      <c r="G236" s="160">
        <v>2.1</v>
      </c>
      <c r="H236" s="23">
        <v>40481</v>
      </c>
      <c r="I236" s="11">
        <v>95</v>
      </c>
    </row>
    <row r="237" spans="1:16" x14ac:dyDescent="0.25">
      <c r="A237" s="29">
        <v>336</v>
      </c>
      <c r="B237" s="11" t="s">
        <v>476</v>
      </c>
      <c r="C237" s="11" t="s">
        <v>672</v>
      </c>
      <c r="D237" s="11">
        <v>2007</v>
      </c>
      <c r="E237" s="112" t="s">
        <v>235</v>
      </c>
      <c r="F237" s="77">
        <v>4</v>
      </c>
      <c r="G237" s="160">
        <v>4.3</v>
      </c>
      <c r="H237" s="23">
        <v>40179</v>
      </c>
      <c r="I237" s="11">
        <v>115</v>
      </c>
    </row>
    <row r="238" spans="1:16" x14ac:dyDescent="0.25">
      <c r="A238" s="29">
        <v>337</v>
      </c>
      <c r="B238" s="11" t="s">
        <v>476</v>
      </c>
      <c r="C238" s="11" t="s">
        <v>679</v>
      </c>
      <c r="D238" s="11">
        <v>1990</v>
      </c>
      <c r="E238" s="112" t="s">
        <v>241</v>
      </c>
      <c r="F238" s="77">
        <v>3</v>
      </c>
      <c r="I238" s="11">
        <v>125</v>
      </c>
    </row>
    <row r="239" spans="1:16" x14ac:dyDescent="0.25">
      <c r="A239" s="29">
        <v>338</v>
      </c>
      <c r="B239" s="11" t="s">
        <v>476</v>
      </c>
      <c r="C239" s="11" t="s">
        <v>678</v>
      </c>
      <c r="D239" s="11">
        <v>1948</v>
      </c>
      <c r="E239" s="112" t="s">
        <v>239</v>
      </c>
      <c r="F239" s="77">
        <v>3</v>
      </c>
      <c r="I239" s="11">
        <v>120</v>
      </c>
    </row>
    <row r="240" spans="1:16" x14ac:dyDescent="0.25">
      <c r="A240" s="29">
        <v>339</v>
      </c>
      <c r="B240" s="11" t="s">
        <v>476</v>
      </c>
      <c r="C240" s="11" t="s">
        <v>694</v>
      </c>
      <c r="D240" s="11">
        <v>1955</v>
      </c>
      <c r="E240" s="112" t="s">
        <v>237</v>
      </c>
      <c r="F240" s="77">
        <v>5</v>
      </c>
      <c r="I240" s="11">
        <v>115</v>
      </c>
    </row>
    <row r="241" spans="1:16" x14ac:dyDescent="0.25">
      <c r="A241" s="29">
        <v>340</v>
      </c>
      <c r="B241" s="11" t="s">
        <v>476</v>
      </c>
      <c r="C241" s="12" t="s">
        <v>683</v>
      </c>
      <c r="D241" s="11">
        <v>2006</v>
      </c>
      <c r="F241" s="77">
        <v>2</v>
      </c>
      <c r="I241" s="11">
        <v>120</v>
      </c>
      <c r="L241" s="12"/>
      <c r="M241" s="12"/>
      <c r="N241" s="12"/>
      <c r="O241" s="26"/>
      <c r="P241" s="12"/>
    </row>
    <row r="242" spans="1:16" x14ac:dyDescent="0.25">
      <c r="A242" s="29">
        <v>341</v>
      </c>
      <c r="B242" s="11" t="s">
        <v>476</v>
      </c>
      <c r="C242" s="11" t="s">
        <v>689</v>
      </c>
      <c r="D242" s="11">
        <v>2000</v>
      </c>
      <c r="E242" s="112" t="s">
        <v>235</v>
      </c>
      <c r="F242" s="77">
        <v>3</v>
      </c>
      <c r="I242" s="11">
        <v>135</v>
      </c>
    </row>
    <row r="243" spans="1:16" x14ac:dyDescent="0.25">
      <c r="A243" s="29">
        <v>342</v>
      </c>
      <c r="B243" s="11" t="s">
        <v>476</v>
      </c>
      <c r="C243" s="12" t="s">
        <v>695</v>
      </c>
      <c r="D243" s="12">
        <v>2007</v>
      </c>
      <c r="F243" s="77">
        <v>2</v>
      </c>
      <c r="I243" s="11">
        <v>115</v>
      </c>
      <c r="L243" s="12"/>
      <c r="M243" s="12"/>
      <c r="N243" s="12"/>
      <c r="O243" s="26"/>
      <c r="P243" s="12"/>
    </row>
    <row r="244" spans="1:16" x14ac:dyDescent="0.25">
      <c r="A244" s="29">
        <v>343</v>
      </c>
      <c r="B244" s="11" t="s">
        <v>476</v>
      </c>
      <c r="C244" s="12" t="s">
        <v>700</v>
      </c>
      <c r="D244" s="11">
        <v>2007</v>
      </c>
      <c r="E244" s="112" t="s">
        <v>239</v>
      </c>
      <c r="F244" s="77">
        <v>4</v>
      </c>
      <c r="I244" s="11">
        <v>90</v>
      </c>
      <c r="L244" s="12"/>
      <c r="M244" s="12"/>
      <c r="N244" s="12"/>
      <c r="O244" s="26"/>
      <c r="P244" s="12"/>
    </row>
    <row r="245" spans="1:16" x14ac:dyDescent="0.25">
      <c r="A245" s="29">
        <v>344</v>
      </c>
      <c r="B245" s="11" t="s">
        <v>2379</v>
      </c>
      <c r="C245" s="12" t="s">
        <v>701</v>
      </c>
      <c r="D245" s="12">
        <v>1973</v>
      </c>
      <c r="E245" s="112" t="s">
        <v>239</v>
      </c>
      <c r="F245" s="77">
        <v>5</v>
      </c>
      <c r="G245" s="160">
        <v>4.7</v>
      </c>
      <c r="H245" s="23">
        <v>38353</v>
      </c>
      <c r="I245" s="11">
        <v>135</v>
      </c>
      <c r="L245" s="12"/>
      <c r="M245" s="12"/>
      <c r="N245" s="12"/>
      <c r="O245" s="26"/>
      <c r="P245" s="12"/>
    </row>
    <row r="246" spans="1:16" x14ac:dyDescent="0.25">
      <c r="A246" s="29">
        <v>345</v>
      </c>
      <c r="B246" s="11" t="s">
        <v>476</v>
      </c>
      <c r="C246" s="11" t="s">
        <v>692</v>
      </c>
      <c r="D246" s="11"/>
      <c r="F246" s="77">
        <v>5</v>
      </c>
      <c r="I246" s="11">
        <v>140</v>
      </c>
    </row>
    <row r="247" spans="1:16" x14ac:dyDescent="0.25">
      <c r="A247" s="29">
        <v>346</v>
      </c>
      <c r="B247" s="11" t="s">
        <v>476</v>
      </c>
      <c r="C247" s="12" t="s">
        <v>578</v>
      </c>
      <c r="D247" s="11">
        <v>1961</v>
      </c>
      <c r="E247" s="112" t="s">
        <v>237</v>
      </c>
      <c r="F247" s="77">
        <v>4</v>
      </c>
      <c r="I247" s="11">
        <v>120</v>
      </c>
    </row>
    <row r="248" spans="1:16" x14ac:dyDescent="0.25">
      <c r="A248" s="29">
        <v>347</v>
      </c>
      <c r="B248" s="11" t="s">
        <v>476</v>
      </c>
      <c r="C248" s="11" t="s">
        <v>709</v>
      </c>
      <c r="D248" s="11">
        <v>1992</v>
      </c>
      <c r="E248" s="112">
        <v>15</v>
      </c>
      <c r="F248" s="77">
        <v>4</v>
      </c>
      <c r="I248" s="11">
        <v>130</v>
      </c>
    </row>
    <row r="249" spans="1:16" x14ac:dyDescent="0.25">
      <c r="A249" s="29">
        <v>348</v>
      </c>
      <c r="B249" s="11" t="s">
        <v>476</v>
      </c>
      <c r="C249" s="12" t="s">
        <v>707</v>
      </c>
      <c r="D249" s="11">
        <v>1999</v>
      </c>
      <c r="E249" s="112" t="s">
        <v>241</v>
      </c>
      <c r="F249" s="77">
        <v>5</v>
      </c>
      <c r="I249" s="11">
        <v>115</v>
      </c>
    </row>
    <row r="250" spans="1:16" x14ac:dyDescent="0.25">
      <c r="A250" s="29">
        <v>349</v>
      </c>
      <c r="B250" s="11" t="s">
        <v>761</v>
      </c>
      <c r="C250" s="11" t="s">
        <v>994</v>
      </c>
      <c r="D250" s="20">
        <v>1998</v>
      </c>
      <c r="F250" s="77">
        <v>2</v>
      </c>
      <c r="I250" s="11">
        <v>105</v>
      </c>
    </row>
    <row r="251" spans="1:16" x14ac:dyDescent="0.25">
      <c r="A251" s="29">
        <v>350</v>
      </c>
      <c r="B251" s="11" t="s">
        <v>476</v>
      </c>
      <c r="C251" s="11" t="s">
        <v>706</v>
      </c>
      <c r="D251" s="11">
        <v>1967</v>
      </c>
      <c r="E251" s="112" t="s">
        <v>239</v>
      </c>
      <c r="F251" s="77">
        <v>3</v>
      </c>
      <c r="H251" s="23">
        <v>36892</v>
      </c>
      <c r="I251" s="11">
        <v>120</v>
      </c>
    </row>
    <row r="252" spans="1:16" x14ac:dyDescent="0.25">
      <c r="A252" s="29">
        <v>351</v>
      </c>
      <c r="B252" s="11" t="s">
        <v>2419</v>
      </c>
      <c r="C252" s="11" t="s">
        <v>712</v>
      </c>
      <c r="D252" s="11">
        <v>1999</v>
      </c>
      <c r="E252" s="112">
        <v>15</v>
      </c>
      <c r="F252" s="77">
        <v>4</v>
      </c>
      <c r="G252" s="160">
        <v>4.2</v>
      </c>
      <c r="H252" s="23">
        <v>39448</v>
      </c>
      <c r="I252" s="11">
        <v>140</v>
      </c>
    </row>
    <row r="253" spans="1:16" x14ac:dyDescent="0.25">
      <c r="A253" s="29">
        <v>352</v>
      </c>
      <c r="B253" s="11" t="s">
        <v>579</v>
      </c>
      <c r="C253" s="11" t="s">
        <v>728</v>
      </c>
    </row>
    <row r="254" spans="1:16" x14ac:dyDescent="0.25">
      <c r="A254" s="29">
        <v>353</v>
      </c>
      <c r="B254" s="11" t="s">
        <v>476</v>
      </c>
      <c r="C254" s="11" t="s">
        <v>718</v>
      </c>
      <c r="D254" s="11"/>
      <c r="F254" s="77">
        <v>4</v>
      </c>
      <c r="I254" s="11">
        <v>105</v>
      </c>
    </row>
    <row r="255" spans="1:16" x14ac:dyDescent="0.25">
      <c r="A255" s="29">
        <v>354</v>
      </c>
      <c r="B255" s="11" t="s">
        <v>476</v>
      </c>
      <c r="C255" s="11" t="s">
        <v>714</v>
      </c>
      <c r="D255" s="11">
        <v>2006</v>
      </c>
      <c r="E255" s="112" t="s">
        <v>239</v>
      </c>
      <c r="F255" s="77">
        <v>3</v>
      </c>
      <c r="I255" s="11">
        <v>90</v>
      </c>
    </row>
    <row r="256" spans="1:16" x14ac:dyDescent="0.25">
      <c r="A256" s="29">
        <v>355</v>
      </c>
      <c r="B256" s="11" t="s">
        <v>476</v>
      </c>
      <c r="C256" s="11" t="s">
        <v>665</v>
      </c>
      <c r="D256" s="11">
        <v>1999</v>
      </c>
      <c r="E256" s="112" t="s">
        <v>235</v>
      </c>
      <c r="F256" s="77">
        <v>4</v>
      </c>
      <c r="I256" s="11">
        <v>85</v>
      </c>
    </row>
    <row r="257" spans="1:13" x14ac:dyDescent="0.25">
      <c r="A257" s="29">
        <v>356</v>
      </c>
      <c r="B257" s="11" t="s">
        <v>1677</v>
      </c>
      <c r="C257" s="11" t="s">
        <v>717</v>
      </c>
      <c r="D257" s="11">
        <v>2005</v>
      </c>
      <c r="E257" s="112">
        <v>12</v>
      </c>
      <c r="F257" s="77">
        <v>3</v>
      </c>
      <c r="I257" s="11">
        <v>100</v>
      </c>
    </row>
    <row r="258" spans="1:13" x14ac:dyDescent="0.25">
      <c r="A258" s="29">
        <v>357</v>
      </c>
      <c r="B258" s="11" t="s">
        <v>476</v>
      </c>
      <c r="C258" s="11" t="s">
        <v>732</v>
      </c>
      <c r="D258" s="11">
        <v>1960</v>
      </c>
      <c r="E258" s="112" t="s">
        <v>251</v>
      </c>
      <c r="F258" s="77">
        <v>3</v>
      </c>
      <c r="I258" s="11">
        <v>85</v>
      </c>
    </row>
    <row r="259" spans="1:13" x14ac:dyDescent="0.25">
      <c r="A259" s="29">
        <v>358</v>
      </c>
      <c r="B259" s="11" t="s">
        <v>476</v>
      </c>
      <c r="C259" s="11" t="s">
        <v>720</v>
      </c>
      <c r="D259" s="11">
        <v>1991</v>
      </c>
      <c r="E259" s="112">
        <v>15</v>
      </c>
      <c r="F259" s="77">
        <v>3</v>
      </c>
      <c r="G259" s="160">
        <v>1.7</v>
      </c>
      <c r="H259" s="23">
        <v>40411</v>
      </c>
      <c r="I259" s="11">
        <v>110</v>
      </c>
    </row>
    <row r="260" spans="1:13" x14ac:dyDescent="0.25">
      <c r="A260" s="29">
        <v>359</v>
      </c>
      <c r="B260" s="11" t="s">
        <v>476</v>
      </c>
      <c r="C260" s="11" t="s">
        <v>295</v>
      </c>
      <c r="D260" s="16">
        <v>1999</v>
      </c>
      <c r="E260" s="112" t="s">
        <v>239</v>
      </c>
      <c r="F260" s="77">
        <v>3</v>
      </c>
      <c r="G260" s="160">
        <v>3.2</v>
      </c>
      <c r="H260" s="23">
        <v>40348</v>
      </c>
      <c r="I260" s="11">
        <v>135</v>
      </c>
      <c r="L260" s="16"/>
      <c r="M260" s="16"/>
    </row>
    <row r="261" spans="1:13" x14ac:dyDescent="0.25">
      <c r="A261" s="29">
        <v>360</v>
      </c>
      <c r="B261" s="11" t="s">
        <v>476</v>
      </c>
      <c r="C261" s="11" t="s">
        <v>741</v>
      </c>
      <c r="D261" s="11">
        <v>2001</v>
      </c>
      <c r="E261" s="112">
        <v>15</v>
      </c>
      <c r="F261" s="77">
        <v>4</v>
      </c>
      <c r="I261" s="11">
        <v>115</v>
      </c>
    </row>
    <row r="262" spans="1:13" x14ac:dyDescent="0.25">
      <c r="A262" s="29">
        <v>361</v>
      </c>
      <c r="B262" s="11" t="s">
        <v>476</v>
      </c>
      <c r="C262" s="12" t="s">
        <v>238</v>
      </c>
      <c r="D262" s="11">
        <v>1996</v>
      </c>
      <c r="E262" s="112" t="s">
        <v>237</v>
      </c>
      <c r="F262" s="77">
        <v>4</v>
      </c>
      <c r="G262" s="160">
        <v>4.4000000000000004</v>
      </c>
      <c r="H262" s="23">
        <v>39448</v>
      </c>
      <c r="I262" s="11">
        <v>165</v>
      </c>
    </row>
    <row r="263" spans="1:13" x14ac:dyDescent="0.25">
      <c r="A263" s="29">
        <v>362</v>
      </c>
      <c r="B263" s="11" t="s">
        <v>476</v>
      </c>
      <c r="C263" s="11" t="s">
        <v>740</v>
      </c>
      <c r="D263" s="11">
        <v>1999</v>
      </c>
      <c r="E263" s="112">
        <v>12</v>
      </c>
      <c r="F263" s="77">
        <v>3</v>
      </c>
      <c r="I263" s="11">
        <v>120</v>
      </c>
    </row>
    <row r="264" spans="1:13" x14ac:dyDescent="0.25">
      <c r="A264" s="29">
        <v>363</v>
      </c>
      <c r="B264" s="11" t="s">
        <v>476</v>
      </c>
      <c r="C264" s="11" t="s">
        <v>583</v>
      </c>
      <c r="D264" s="11">
        <v>2007</v>
      </c>
      <c r="E264" s="112" t="s">
        <v>235</v>
      </c>
      <c r="F264" s="77">
        <v>3</v>
      </c>
      <c r="I264" s="11">
        <v>145</v>
      </c>
    </row>
    <row r="265" spans="1:13" x14ac:dyDescent="0.25">
      <c r="A265" s="29">
        <v>364</v>
      </c>
      <c r="B265" s="11" t="s">
        <v>1331</v>
      </c>
      <c r="C265" s="11" t="s">
        <v>584</v>
      </c>
      <c r="D265" s="11">
        <v>2001</v>
      </c>
      <c r="E265" s="112" t="s">
        <v>235</v>
      </c>
      <c r="F265" s="77">
        <v>3</v>
      </c>
      <c r="I265" s="11">
        <v>105</v>
      </c>
    </row>
    <row r="266" spans="1:13" x14ac:dyDescent="0.25">
      <c r="A266" s="29">
        <v>365</v>
      </c>
      <c r="B266" s="12" t="s">
        <v>1653</v>
      </c>
      <c r="C266" s="12" t="s">
        <v>590</v>
      </c>
      <c r="D266" s="11">
        <v>2005</v>
      </c>
      <c r="E266" s="112" t="s">
        <v>235</v>
      </c>
      <c r="F266" s="77">
        <v>3</v>
      </c>
      <c r="I266" s="11">
        <v>110</v>
      </c>
    </row>
    <row r="267" spans="1:13" x14ac:dyDescent="0.25">
      <c r="A267" s="29">
        <v>366</v>
      </c>
      <c r="B267" s="11" t="s">
        <v>476</v>
      </c>
      <c r="C267" s="11" t="s">
        <v>605</v>
      </c>
      <c r="D267" s="11">
        <v>1988</v>
      </c>
      <c r="E267" s="112" t="s">
        <v>239</v>
      </c>
      <c r="F267" s="77">
        <v>4</v>
      </c>
      <c r="I267" s="11">
        <v>115</v>
      </c>
    </row>
    <row r="268" spans="1:13" x14ac:dyDescent="0.25">
      <c r="A268" s="29">
        <v>367</v>
      </c>
      <c r="B268" s="12" t="s">
        <v>2192</v>
      </c>
      <c r="C268" s="11" t="s">
        <v>611</v>
      </c>
      <c r="D268" s="11">
        <v>1998</v>
      </c>
      <c r="E268" s="112" t="s">
        <v>239</v>
      </c>
      <c r="F268" s="77">
        <v>3</v>
      </c>
      <c r="H268" s="23">
        <v>38353</v>
      </c>
      <c r="I268" s="11">
        <v>140</v>
      </c>
    </row>
    <row r="269" spans="1:13" x14ac:dyDescent="0.25">
      <c r="A269" s="29">
        <v>368</v>
      </c>
      <c r="B269" s="11" t="s">
        <v>794</v>
      </c>
      <c r="C269" s="11" t="s">
        <v>502</v>
      </c>
      <c r="D269" s="11">
        <v>1998</v>
      </c>
      <c r="E269" s="112" t="s">
        <v>241</v>
      </c>
      <c r="F269" s="77">
        <v>4</v>
      </c>
      <c r="G269" s="160">
        <v>2.4</v>
      </c>
      <c r="H269" s="23">
        <v>40179</v>
      </c>
      <c r="I269" s="11">
        <v>130</v>
      </c>
    </row>
    <row r="270" spans="1:13" x14ac:dyDescent="0.25">
      <c r="A270" s="29">
        <v>369</v>
      </c>
      <c r="B270" s="12" t="s">
        <v>1101</v>
      </c>
      <c r="C270" s="11" t="s">
        <v>610</v>
      </c>
      <c r="D270" s="11">
        <v>2005</v>
      </c>
      <c r="E270" s="112" t="s">
        <v>235</v>
      </c>
      <c r="F270" s="77">
        <v>4</v>
      </c>
      <c r="I270" s="11">
        <v>140</v>
      </c>
    </row>
    <row r="271" spans="1:13" x14ac:dyDescent="0.25">
      <c r="A271" s="29">
        <v>370</v>
      </c>
      <c r="B271" s="11" t="s">
        <v>476</v>
      </c>
      <c r="C271" s="11" t="s">
        <v>607</v>
      </c>
      <c r="D271" s="11">
        <v>1992</v>
      </c>
      <c r="E271" s="112" t="s">
        <v>235</v>
      </c>
      <c r="F271" s="77">
        <v>3</v>
      </c>
      <c r="I271" s="11">
        <v>100</v>
      </c>
    </row>
    <row r="272" spans="1:13" x14ac:dyDescent="0.25">
      <c r="A272" s="29">
        <v>371</v>
      </c>
      <c r="B272" s="11" t="s">
        <v>476</v>
      </c>
      <c r="C272" s="11" t="s">
        <v>613</v>
      </c>
      <c r="D272" s="11">
        <v>1972</v>
      </c>
      <c r="E272" s="112" t="s">
        <v>237</v>
      </c>
      <c r="F272" s="77">
        <v>3</v>
      </c>
      <c r="I272" s="11">
        <v>120</v>
      </c>
    </row>
    <row r="273" spans="1:9" x14ac:dyDescent="0.25">
      <c r="A273" s="29">
        <v>372</v>
      </c>
      <c r="B273" s="12" t="s">
        <v>579</v>
      </c>
      <c r="C273" s="12" t="s">
        <v>623</v>
      </c>
      <c r="D273" s="11"/>
      <c r="I273" s="11">
        <v>120</v>
      </c>
    </row>
    <row r="274" spans="1:9" x14ac:dyDescent="0.25">
      <c r="A274" s="29">
        <v>373</v>
      </c>
      <c r="B274" s="11" t="s">
        <v>476</v>
      </c>
      <c r="C274" s="12" t="s">
        <v>625</v>
      </c>
      <c r="D274" s="11"/>
      <c r="F274" s="77">
        <v>5</v>
      </c>
      <c r="I274" s="11">
        <v>120</v>
      </c>
    </row>
    <row r="275" spans="1:9" x14ac:dyDescent="0.25">
      <c r="A275" s="29">
        <v>374</v>
      </c>
      <c r="B275" s="11" t="s">
        <v>476</v>
      </c>
      <c r="C275" s="11" t="s">
        <v>615</v>
      </c>
      <c r="D275" s="11">
        <v>2007</v>
      </c>
      <c r="E275" s="112" t="s">
        <v>235</v>
      </c>
      <c r="F275" s="77">
        <v>4</v>
      </c>
      <c r="I275" s="11">
        <v>100</v>
      </c>
    </row>
    <row r="276" spans="1:9" x14ac:dyDescent="0.25">
      <c r="A276" s="29">
        <v>375</v>
      </c>
      <c r="B276" s="11" t="s">
        <v>476</v>
      </c>
      <c r="C276" s="11" t="s">
        <v>72</v>
      </c>
      <c r="D276" s="11">
        <v>1988</v>
      </c>
      <c r="E276" s="112" t="s">
        <v>239</v>
      </c>
      <c r="F276" s="77">
        <v>3</v>
      </c>
      <c r="G276" s="160">
        <v>3.3</v>
      </c>
      <c r="H276" s="23">
        <v>39448</v>
      </c>
      <c r="I276" s="11">
        <v>130</v>
      </c>
    </row>
    <row r="277" spans="1:9" x14ac:dyDescent="0.25">
      <c r="A277" s="29">
        <v>376</v>
      </c>
      <c r="B277" s="11" t="s">
        <v>476</v>
      </c>
      <c r="C277" s="12" t="s">
        <v>644</v>
      </c>
      <c r="D277" s="11">
        <v>1978</v>
      </c>
      <c r="E277" s="112" t="s">
        <v>241</v>
      </c>
      <c r="F277" s="77">
        <v>4</v>
      </c>
      <c r="I277" s="11">
        <v>180</v>
      </c>
    </row>
    <row r="278" spans="1:9" x14ac:dyDescent="0.25">
      <c r="A278" s="29">
        <v>377</v>
      </c>
      <c r="B278" s="11" t="s">
        <v>948</v>
      </c>
      <c r="C278" s="11" t="s">
        <v>995</v>
      </c>
      <c r="D278" s="11">
        <v>1965</v>
      </c>
      <c r="E278" s="112" t="s">
        <v>239</v>
      </c>
      <c r="F278" s="77">
        <v>4</v>
      </c>
      <c r="I278" s="11">
        <v>90</v>
      </c>
    </row>
    <row r="279" spans="1:9" x14ac:dyDescent="0.25">
      <c r="A279" s="29">
        <v>378</v>
      </c>
      <c r="B279" s="11" t="s">
        <v>476</v>
      </c>
      <c r="C279" s="11" t="s">
        <v>985</v>
      </c>
      <c r="D279" s="11">
        <v>2003</v>
      </c>
      <c r="E279" s="112" t="s">
        <v>235</v>
      </c>
      <c r="F279" s="77">
        <v>3</v>
      </c>
      <c r="I279" s="11">
        <v>120</v>
      </c>
    </row>
    <row r="280" spans="1:9" x14ac:dyDescent="0.25">
      <c r="A280" s="29">
        <v>379</v>
      </c>
      <c r="B280" s="11" t="s">
        <v>476</v>
      </c>
      <c r="C280" s="11" t="s">
        <v>723</v>
      </c>
      <c r="D280" s="11">
        <v>1972</v>
      </c>
      <c r="E280" s="112">
        <v>12</v>
      </c>
      <c r="F280" s="77">
        <v>4</v>
      </c>
      <c r="I280" s="11">
        <v>180</v>
      </c>
    </row>
    <row r="281" spans="1:9" x14ac:dyDescent="0.25">
      <c r="A281" s="29">
        <v>380</v>
      </c>
      <c r="B281" s="11" t="s">
        <v>476</v>
      </c>
      <c r="C281" s="11" t="s">
        <v>1284</v>
      </c>
      <c r="D281" s="11">
        <v>1995</v>
      </c>
      <c r="E281" s="112">
        <v>15</v>
      </c>
      <c r="F281" s="77">
        <v>4</v>
      </c>
      <c r="G281" s="160">
        <v>3.6</v>
      </c>
      <c r="H281" s="23">
        <v>39083</v>
      </c>
      <c r="I281" s="11">
        <v>120</v>
      </c>
    </row>
    <row r="282" spans="1:9" x14ac:dyDescent="0.25">
      <c r="A282" s="29">
        <v>381</v>
      </c>
      <c r="B282" s="11" t="s">
        <v>476</v>
      </c>
      <c r="C282" s="12" t="s">
        <v>567</v>
      </c>
      <c r="D282" s="11">
        <v>1977</v>
      </c>
      <c r="E282" s="112" t="s">
        <v>235</v>
      </c>
      <c r="F282" s="77">
        <v>4</v>
      </c>
      <c r="I282" s="11">
        <v>120</v>
      </c>
    </row>
    <row r="283" spans="1:9" x14ac:dyDescent="0.25">
      <c r="A283" s="29">
        <v>382</v>
      </c>
      <c r="B283" s="11" t="s">
        <v>476</v>
      </c>
      <c r="C283" s="12" t="s">
        <v>575</v>
      </c>
      <c r="D283" s="11">
        <v>1975</v>
      </c>
      <c r="E283" s="112" t="s">
        <v>235</v>
      </c>
      <c r="F283" s="77">
        <v>4</v>
      </c>
      <c r="I283" s="11">
        <v>115</v>
      </c>
    </row>
    <row r="284" spans="1:9" x14ac:dyDescent="0.25">
      <c r="A284" s="29">
        <v>383</v>
      </c>
      <c r="B284" s="11" t="s">
        <v>476</v>
      </c>
      <c r="C284" s="11" t="s">
        <v>710</v>
      </c>
      <c r="D284" s="11">
        <v>2004</v>
      </c>
      <c r="E284" s="112" t="s">
        <v>239</v>
      </c>
      <c r="F284" s="77">
        <v>3</v>
      </c>
      <c r="I284" s="11">
        <v>90</v>
      </c>
    </row>
    <row r="285" spans="1:9" x14ac:dyDescent="0.25">
      <c r="A285" s="29">
        <v>384</v>
      </c>
      <c r="B285" s="11" t="s">
        <v>476</v>
      </c>
      <c r="C285" s="11" t="s">
        <v>713</v>
      </c>
      <c r="D285" s="11">
        <v>2002</v>
      </c>
      <c r="E285" s="112">
        <v>12</v>
      </c>
      <c r="F285" s="77">
        <v>3</v>
      </c>
      <c r="I285" s="11">
        <v>105</v>
      </c>
    </row>
    <row r="286" spans="1:9" x14ac:dyDescent="0.25">
      <c r="A286" s="29">
        <v>385</v>
      </c>
      <c r="B286" s="11" t="s">
        <v>476</v>
      </c>
      <c r="C286" s="11" t="s">
        <v>721</v>
      </c>
      <c r="D286" s="11">
        <v>1965</v>
      </c>
      <c r="E286" s="112" t="s">
        <v>239</v>
      </c>
      <c r="F286" s="77">
        <v>4</v>
      </c>
      <c r="I286" s="11">
        <v>165</v>
      </c>
    </row>
    <row r="287" spans="1:9" x14ac:dyDescent="0.25">
      <c r="A287" s="29">
        <v>386</v>
      </c>
      <c r="B287" s="11" t="s">
        <v>476</v>
      </c>
      <c r="C287" s="11" t="s">
        <v>691</v>
      </c>
      <c r="D287" s="11">
        <v>1999</v>
      </c>
      <c r="E287" s="112" t="s">
        <v>235</v>
      </c>
      <c r="F287" s="77">
        <v>3</v>
      </c>
      <c r="I287" s="11">
        <v>105</v>
      </c>
    </row>
    <row r="288" spans="1:9" x14ac:dyDescent="0.25">
      <c r="A288" s="29">
        <v>387</v>
      </c>
      <c r="B288" s="11" t="s">
        <v>476</v>
      </c>
      <c r="C288" s="11" t="s">
        <v>735</v>
      </c>
      <c r="D288" s="11">
        <v>2001</v>
      </c>
      <c r="E288" s="112">
        <v>18</v>
      </c>
      <c r="F288" s="77">
        <v>3</v>
      </c>
      <c r="H288" s="23">
        <v>38353</v>
      </c>
      <c r="I288" s="11">
        <v>130</v>
      </c>
    </row>
    <row r="289" spans="1:16" x14ac:dyDescent="0.25">
      <c r="A289" s="29">
        <v>388</v>
      </c>
      <c r="B289" s="11" t="s">
        <v>476</v>
      </c>
      <c r="C289" s="11" t="s">
        <v>737</v>
      </c>
      <c r="D289" s="11">
        <v>1988</v>
      </c>
      <c r="E289" s="112">
        <v>15</v>
      </c>
      <c r="F289" s="77">
        <v>3</v>
      </c>
      <c r="I289" s="11">
        <v>130</v>
      </c>
    </row>
    <row r="290" spans="1:16" x14ac:dyDescent="0.25">
      <c r="A290" s="29">
        <v>389</v>
      </c>
      <c r="B290" s="11" t="s">
        <v>476</v>
      </c>
      <c r="C290" s="11" t="s">
        <v>817</v>
      </c>
      <c r="D290" s="11">
        <v>1990</v>
      </c>
      <c r="E290" s="112">
        <v>18</v>
      </c>
      <c r="F290" s="77">
        <v>3</v>
      </c>
      <c r="I290" s="11">
        <v>135</v>
      </c>
    </row>
    <row r="291" spans="1:16" x14ac:dyDescent="0.25">
      <c r="A291" s="29">
        <v>390</v>
      </c>
      <c r="B291" s="11" t="s">
        <v>476</v>
      </c>
      <c r="C291" s="11" t="s">
        <v>751</v>
      </c>
      <c r="D291" s="11">
        <v>1998</v>
      </c>
      <c r="E291" s="112">
        <v>12</v>
      </c>
      <c r="F291" s="77">
        <v>3</v>
      </c>
      <c r="I291" s="11">
        <v>155</v>
      </c>
    </row>
    <row r="292" spans="1:16" x14ac:dyDescent="0.25">
      <c r="A292" s="29">
        <v>391</v>
      </c>
      <c r="B292" s="11" t="s">
        <v>761</v>
      </c>
      <c r="C292" s="11" t="s">
        <v>762</v>
      </c>
      <c r="D292" s="11">
        <v>2002</v>
      </c>
      <c r="E292" s="112">
        <v>15</v>
      </c>
      <c r="F292" s="77">
        <v>3</v>
      </c>
      <c r="H292" s="23">
        <v>38353</v>
      </c>
      <c r="I292" s="11">
        <v>110</v>
      </c>
    </row>
    <row r="293" spans="1:16" x14ac:dyDescent="0.25">
      <c r="A293" s="29">
        <v>392</v>
      </c>
      <c r="B293" s="11" t="s">
        <v>476</v>
      </c>
      <c r="C293" s="12" t="s">
        <v>698</v>
      </c>
      <c r="D293" s="11">
        <v>1962</v>
      </c>
      <c r="E293" s="112" t="s">
        <v>235</v>
      </c>
      <c r="F293" s="77">
        <v>5</v>
      </c>
      <c r="I293" s="11">
        <v>160</v>
      </c>
      <c r="L293" s="12"/>
      <c r="M293" s="12"/>
      <c r="N293" s="12"/>
      <c r="O293" s="26"/>
      <c r="P293" s="12"/>
    </row>
    <row r="294" spans="1:16" x14ac:dyDescent="0.25">
      <c r="A294" s="29">
        <v>393</v>
      </c>
      <c r="B294" s="11" t="s">
        <v>476</v>
      </c>
      <c r="C294" s="12" t="s">
        <v>656</v>
      </c>
      <c r="D294" s="12">
        <v>1987</v>
      </c>
      <c r="E294" s="112" t="s">
        <v>235</v>
      </c>
      <c r="F294" s="77">
        <v>4</v>
      </c>
      <c r="I294" s="11">
        <v>120</v>
      </c>
    </row>
    <row r="295" spans="1:16" x14ac:dyDescent="0.25">
      <c r="A295" s="29">
        <v>394</v>
      </c>
      <c r="B295" s="11" t="s">
        <v>476</v>
      </c>
      <c r="C295" s="11" t="s">
        <v>614</v>
      </c>
      <c r="D295" s="11">
        <v>2007</v>
      </c>
      <c r="E295" s="112" t="s">
        <v>239</v>
      </c>
      <c r="F295" s="77">
        <v>3</v>
      </c>
      <c r="I295" s="11">
        <v>105</v>
      </c>
    </row>
    <row r="296" spans="1:16" x14ac:dyDescent="0.25">
      <c r="A296" s="29">
        <v>395</v>
      </c>
      <c r="B296" s="11" t="s">
        <v>476</v>
      </c>
      <c r="C296" s="11" t="s">
        <v>736</v>
      </c>
      <c r="D296" s="11">
        <v>2001</v>
      </c>
      <c r="E296" s="112">
        <v>15</v>
      </c>
      <c r="F296" s="77">
        <v>4</v>
      </c>
      <c r="I296" s="11">
        <v>110</v>
      </c>
    </row>
    <row r="297" spans="1:16" x14ac:dyDescent="0.25">
      <c r="A297" s="29">
        <v>396</v>
      </c>
      <c r="B297" s="11" t="s">
        <v>476</v>
      </c>
      <c r="C297" s="11" t="s">
        <v>719</v>
      </c>
      <c r="D297" s="11">
        <v>1983</v>
      </c>
      <c r="E297" s="112" t="s">
        <v>239</v>
      </c>
      <c r="F297" s="77">
        <v>2</v>
      </c>
      <c r="I297" s="11">
        <v>150</v>
      </c>
    </row>
    <row r="298" spans="1:16" x14ac:dyDescent="0.25">
      <c r="A298" s="29">
        <v>397</v>
      </c>
      <c r="B298" s="11" t="s">
        <v>756</v>
      </c>
      <c r="C298" s="11" t="s">
        <v>757</v>
      </c>
      <c r="D298" s="11">
        <v>2006</v>
      </c>
      <c r="E298" s="112">
        <v>12</v>
      </c>
      <c r="F298" s="77">
        <v>2</v>
      </c>
      <c r="I298" s="11">
        <v>100</v>
      </c>
    </row>
    <row r="299" spans="1:16" x14ac:dyDescent="0.25">
      <c r="A299" s="29">
        <v>398</v>
      </c>
      <c r="B299" s="12" t="s">
        <v>1353</v>
      </c>
      <c r="C299" s="12" t="s">
        <v>795</v>
      </c>
      <c r="D299" s="78">
        <v>1995</v>
      </c>
      <c r="E299" s="112">
        <v>18</v>
      </c>
      <c r="F299" s="77">
        <v>4</v>
      </c>
      <c r="H299" s="23" t="s">
        <v>819</v>
      </c>
      <c r="I299" s="12">
        <f>IF($M299&gt;999,LEFT($M299,2)*60,LEFT($M299,1)*60)+RIGHT($M299,2)-IF($L299&gt;999,LEFT($L299,2)*60,LEFT($L299,1)*60)-RIGHT($L299,2)</f>
        <v>135</v>
      </c>
      <c r="J299" s="98" t="str">
        <f>VLOOKUP(WEEKDAY(K299),Ref!Q$2:R$8,2)</f>
        <v>S</v>
      </c>
      <c r="K299" s="82">
        <v>40607</v>
      </c>
      <c r="L299" s="12">
        <v>2355</v>
      </c>
      <c r="M299" s="12">
        <v>2610</v>
      </c>
      <c r="N299" s="11" t="s">
        <v>265</v>
      </c>
      <c r="O299" s="15">
        <f>IF(ISERROR(VLOOKUP(N299,[1]!Ter_lookup,2,FALSE)=TRUE),"",VLOOKUP(N299,[1]!Ter_lookup,2,FALSE))</f>
        <v>6</v>
      </c>
      <c r="P299" s="11">
        <f>VLOOKUP(N299,[1]!Sky_lookup,2,FALSE)</f>
        <v>118</v>
      </c>
    </row>
    <row r="300" spans="1:16" x14ac:dyDescent="0.25">
      <c r="A300" s="29">
        <v>399</v>
      </c>
      <c r="B300" s="11" t="s">
        <v>787</v>
      </c>
      <c r="C300" s="11" t="s">
        <v>733</v>
      </c>
      <c r="D300" s="11">
        <v>1999</v>
      </c>
      <c r="F300" s="77">
        <v>2</v>
      </c>
      <c r="I300" s="11">
        <v>125</v>
      </c>
    </row>
    <row r="301" spans="1:16" x14ac:dyDescent="0.25">
      <c r="A301" s="29">
        <v>400</v>
      </c>
      <c r="B301" s="11" t="s">
        <v>788</v>
      </c>
      <c r="C301" s="11" t="s">
        <v>789</v>
      </c>
      <c r="D301" s="11">
        <v>2003</v>
      </c>
      <c r="E301" s="112" t="s">
        <v>239</v>
      </c>
      <c r="F301" s="77">
        <v>2</v>
      </c>
      <c r="I301" s="11">
        <v>110</v>
      </c>
    </row>
    <row r="302" spans="1:16" x14ac:dyDescent="0.25">
      <c r="A302" s="29">
        <v>401</v>
      </c>
      <c r="B302" s="11" t="s">
        <v>761</v>
      </c>
      <c r="C302" s="11" t="s">
        <v>783</v>
      </c>
      <c r="D302" s="11">
        <v>2004</v>
      </c>
      <c r="E302" s="112" t="s">
        <v>239</v>
      </c>
      <c r="F302" s="77">
        <v>3</v>
      </c>
      <c r="I302" s="11">
        <v>115</v>
      </c>
    </row>
    <row r="303" spans="1:16" x14ac:dyDescent="0.25">
      <c r="A303" s="29">
        <v>402</v>
      </c>
      <c r="B303" s="11" t="s">
        <v>787</v>
      </c>
      <c r="C303" s="11" t="s">
        <v>809</v>
      </c>
      <c r="D303" s="11"/>
      <c r="F303" s="77">
        <v>2</v>
      </c>
      <c r="I303" s="11">
        <v>140</v>
      </c>
    </row>
    <row r="304" spans="1:16" x14ac:dyDescent="0.25">
      <c r="A304" s="29">
        <v>403</v>
      </c>
      <c r="B304" s="11" t="s">
        <v>748</v>
      </c>
      <c r="C304" s="11" t="s">
        <v>812</v>
      </c>
      <c r="D304" s="11">
        <v>1986</v>
      </c>
      <c r="E304" s="112">
        <v>15</v>
      </c>
      <c r="F304" s="77">
        <v>4</v>
      </c>
      <c r="I304" s="11">
        <v>120</v>
      </c>
    </row>
    <row r="305" spans="1:16" x14ac:dyDescent="0.25">
      <c r="A305" s="29">
        <v>404</v>
      </c>
      <c r="B305" s="11" t="s">
        <v>746</v>
      </c>
      <c r="C305" s="11" t="s">
        <v>813</v>
      </c>
      <c r="D305" s="11">
        <v>1987</v>
      </c>
      <c r="E305" s="112">
        <v>15</v>
      </c>
      <c r="F305" s="77">
        <v>3</v>
      </c>
      <c r="G305" s="160">
        <v>3.4</v>
      </c>
      <c r="H305" s="23">
        <v>38718</v>
      </c>
      <c r="I305" s="11">
        <v>140</v>
      </c>
    </row>
    <row r="306" spans="1:16" x14ac:dyDescent="0.25">
      <c r="A306" s="29">
        <v>405</v>
      </c>
      <c r="B306" s="11" t="s">
        <v>815</v>
      </c>
      <c r="C306" s="11" t="s">
        <v>814</v>
      </c>
      <c r="D306" s="11">
        <v>2003</v>
      </c>
      <c r="E306" s="112">
        <v>12</v>
      </c>
      <c r="F306" s="77">
        <v>2</v>
      </c>
      <c r="G306" s="160">
        <v>2.2000000000000002</v>
      </c>
      <c r="H306" s="23">
        <v>40354</v>
      </c>
      <c r="I306" s="11">
        <v>130</v>
      </c>
    </row>
    <row r="307" spans="1:16" x14ac:dyDescent="0.25">
      <c r="A307" s="29">
        <v>406</v>
      </c>
      <c r="B307" s="16" t="s">
        <v>801</v>
      </c>
      <c r="C307" s="16" t="s">
        <v>802</v>
      </c>
      <c r="D307" s="16">
        <v>2005</v>
      </c>
      <c r="E307" s="114">
        <v>15</v>
      </c>
      <c r="F307" s="77">
        <v>3</v>
      </c>
      <c r="H307" s="24"/>
      <c r="I307" s="11">
        <v>130</v>
      </c>
      <c r="J307" s="95"/>
      <c r="K307" s="90"/>
      <c r="L307" s="16"/>
      <c r="M307" s="16"/>
      <c r="N307" s="16"/>
      <c r="P307" s="16"/>
    </row>
    <row r="308" spans="1:16" x14ac:dyDescent="0.25">
      <c r="A308" s="29">
        <v>407</v>
      </c>
      <c r="B308" s="11" t="s">
        <v>476</v>
      </c>
      <c r="C308" s="12" t="s">
        <v>818</v>
      </c>
      <c r="G308" s="160">
        <v>2.4</v>
      </c>
      <c r="H308" s="23">
        <v>40354</v>
      </c>
    </row>
    <row r="309" spans="1:16" x14ac:dyDescent="0.25">
      <c r="A309" s="29">
        <v>408</v>
      </c>
      <c r="B309" s="11" t="s">
        <v>776</v>
      </c>
      <c r="C309" s="11" t="s">
        <v>775</v>
      </c>
      <c r="D309" s="11">
        <v>1991</v>
      </c>
      <c r="E309" s="112" t="s">
        <v>239</v>
      </c>
      <c r="F309" s="77">
        <v>2</v>
      </c>
      <c r="I309" s="11">
        <v>120</v>
      </c>
    </row>
    <row r="310" spans="1:16" x14ac:dyDescent="0.25">
      <c r="A310" s="29">
        <v>409</v>
      </c>
      <c r="B310" s="11" t="s">
        <v>579</v>
      </c>
      <c r="C310" s="11" t="s">
        <v>769</v>
      </c>
      <c r="D310" s="11">
        <v>1962</v>
      </c>
      <c r="E310" s="112">
        <v>12</v>
      </c>
      <c r="F310" s="77">
        <v>5</v>
      </c>
      <c r="I310" s="11">
        <v>120</v>
      </c>
    </row>
    <row r="311" spans="1:16" x14ac:dyDescent="0.25">
      <c r="A311" s="29">
        <v>410</v>
      </c>
      <c r="B311" s="11" t="s">
        <v>767</v>
      </c>
      <c r="C311" s="11" t="s">
        <v>768</v>
      </c>
      <c r="D311" s="11"/>
      <c r="E311" s="112">
        <v>15</v>
      </c>
      <c r="F311" s="77">
        <v>2</v>
      </c>
      <c r="I311" s="11">
        <v>135</v>
      </c>
    </row>
    <row r="312" spans="1:16" x14ac:dyDescent="0.25">
      <c r="A312" s="29">
        <v>411</v>
      </c>
      <c r="B312" s="11" t="s">
        <v>476</v>
      </c>
      <c r="C312" s="11" t="s">
        <v>743</v>
      </c>
      <c r="D312" s="11">
        <v>1963</v>
      </c>
      <c r="E312" s="112">
        <v>15</v>
      </c>
      <c r="F312" s="77">
        <v>4</v>
      </c>
      <c r="I312" s="11">
        <v>160</v>
      </c>
    </row>
    <row r="313" spans="1:16" x14ac:dyDescent="0.25">
      <c r="A313" s="29">
        <v>412</v>
      </c>
      <c r="B313" s="11" t="s">
        <v>1365</v>
      </c>
      <c r="C313" s="11" t="s">
        <v>826</v>
      </c>
      <c r="D313" s="11">
        <v>2004</v>
      </c>
      <c r="E313" s="112">
        <v>12</v>
      </c>
      <c r="F313" s="77">
        <v>4</v>
      </c>
      <c r="G313" s="160">
        <v>2.7</v>
      </c>
      <c r="H313" s="23">
        <v>40358</v>
      </c>
      <c r="I313" s="11">
        <v>141</v>
      </c>
    </row>
    <row r="314" spans="1:16" x14ac:dyDescent="0.25">
      <c r="A314" s="29">
        <v>413</v>
      </c>
      <c r="B314" s="11" t="s">
        <v>748</v>
      </c>
      <c r="C314" s="11" t="s">
        <v>790</v>
      </c>
      <c r="D314" s="11">
        <v>2000</v>
      </c>
      <c r="E314" s="112">
        <v>15</v>
      </c>
      <c r="F314" s="77">
        <v>3</v>
      </c>
      <c r="I314" s="11">
        <v>135</v>
      </c>
    </row>
    <row r="315" spans="1:16" x14ac:dyDescent="0.25">
      <c r="A315" s="29">
        <v>414</v>
      </c>
      <c r="B315" s="11" t="s">
        <v>748</v>
      </c>
      <c r="C315" s="11" t="s">
        <v>827</v>
      </c>
      <c r="D315" s="11"/>
    </row>
    <row r="316" spans="1:16" x14ac:dyDescent="0.25">
      <c r="A316" s="29">
        <v>415</v>
      </c>
      <c r="B316" s="11" t="s">
        <v>806</v>
      </c>
      <c r="C316" s="11" t="s">
        <v>805</v>
      </c>
      <c r="D316" s="11">
        <v>1998</v>
      </c>
      <c r="E316" s="112" t="s">
        <v>239</v>
      </c>
      <c r="F316" s="77">
        <v>4</v>
      </c>
      <c r="I316" s="11">
        <v>135</v>
      </c>
    </row>
    <row r="317" spans="1:16" x14ac:dyDescent="0.25">
      <c r="A317" s="29">
        <v>416</v>
      </c>
      <c r="B317" s="11" t="s">
        <v>476</v>
      </c>
      <c r="C317" s="12" t="s">
        <v>821</v>
      </c>
    </row>
    <row r="318" spans="1:16" x14ac:dyDescent="0.25">
      <c r="A318" s="29">
        <v>417</v>
      </c>
      <c r="B318" s="11" t="s">
        <v>767</v>
      </c>
      <c r="C318" s="11" t="s">
        <v>820</v>
      </c>
      <c r="D318" s="11">
        <v>1991</v>
      </c>
      <c r="E318" s="112">
        <v>18</v>
      </c>
      <c r="F318" s="77">
        <v>5</v>
      </c>
      <c r="I318" s="11">
        <v>120</v>
      </c>
    </row>
    <row r="319" spans="1:16" x14ac:dyDescent="0.25">
      <c r="A319" s="29">
        <v>418</v>
      </c>
      <c r="B319" s="11" t="s">
        <v>786</v>
      </c>
      <c r="C319" s="11" t="s">
        <v>785</v>
      </c>
      <c r="D319" s="11">
        <v>1996</v>
      </c>
      <c r="E319" s="112" t="s">
        <v>239</v>
      </c>
      <c r="F319" s="77">
        <v>3</v>
      </c>
      <c r="G319" s="160">
        <v>2.7</v>
      </c>
      <c r="H319" s="23">
        <v>39448</v>
      </c>
      <c r="I319" s="11">
        <v>120</v>
      </c>
    </row>
    <row r="320" spans="1:16" x14ac:dyDescent="0.25">
      <c r="A320" s="29">
        <v>419</v>
      </c>
      <c r="B320" s="11" t="s">
        <v>761</v>
      </c>
      <c r="C320" s="11" t="s">
        <v>777</v>
      </c>
      <c r="D320" s="11">
        <v>2000</v>
      </c>
      <c r="E320" s="112">
        <v>12</v>
      </c>
      <c r="F320" s="77">
        <v>4</v>
      </c>
      <c r="G320" s="160">
        <v>3.8</v>
      </c>
      <c r="H320" s="23">
        <v>39814</v>
      </c>
      <c r="I320" s="11">
        <v>115</v>
      </c>
    </row>
    <row r="321" spans="1:10" x14ac:dyDescent="0.25">
      <c r="A321" s="29">
        <v>420</v>
      </c>
      <c r="B321" s="11" t="s">
        <v>763</v>
      </c>
      <c r="C321" s="11" t="s">
        <v>778</v>
      </c>
      <c r="D321" s="11">
        <v>1982</v>
      </c>
      <c r="E321" s="112" t="s">
        <v>251</v>
      </c>
      <c r="F321" s="77">
        <v>5</v>
      </c>
      <c r="G321" s="160">
        <v>4.7</v>
      </c>
      <c r="H321" s="23">
        <v>37622</v>
      </c>
      <c r="I321" s="11">
        <v>135</v>
      </c>
    </row>
    <row r="322" spans="1:10" x14ac:dyDescent="0.25">
      <c r="A322" s="29">
        <v>421</v>
      </c>
      <c r="B322" s="11" t="s">
        <v>476</v>
      </c>
      <c r="C322" s="11" t="s">
        <v>716</v>
      </c>
      <c r="D322" s="11">
        <v>1980</v>
      </c>
      <c r="E322" s="112">
        <v>18</v>
      </c>
      <c r="F322" s="77">
        <v>4</v>
      </c>
      <c r="I322" s="11">
        <v>125</v>
      </c>
    </row>
    <row r="323" spans="1:10" x14ac:dyDescent="0.25">
      <c r="A323" s="29">
        <v>422</v>
      </c>
      <c r="B323" s="11" t="s">
        <v>746</v>
      </c>
      <c r="C323" s="11" t="s">
        <v>766</v>
      </c>
      <c r="D323" s="11">
        <v>2007</v>
      </c>
      <c r="E323" s="112">
        <v>15</v>
      </c>
      <c r="F323" s="77">
        <v>4</v>
      </c>
      <c r="I323" s="11">
        <v>110</v>
      </c>
    </row>
    <row r="324" spans="1:10" x14ac:dyDescent="0.25">
      <c r="A324" s="29">
        <v>423</v>
      </c>
      <c r="B324" s="11" t="s">
        <v>476</v>
      </c>
      <c r="C324" s="11" t="s">
        <v>867</v>
      </c>
      <c r="D324" s="11"/>
    </row>
    <row r="325" spans="1:10" x14ac:dyDescent="0.25">
      <c r="A325" s="29">
        <v>424</v>
      </c>
      <c r="B325" s="11" t="s">
        <v>476</v>
      </c>
      <c r="C325" s="11" t="s">
        <v>868</v>
      </c>
      <c r="D325" s="11"/>
    </row>
    <row r="326" spans="1:10" x14ac:dyDescent="0.25">
      <c r="A326" s="29">
        <v>425</v>
      </c>
      <c r="B326" s="11" t="s">
        <v>746</v>
      </c>
      <c r="C326" s="11" t="s">
        <v>793</v>
      </c>
      <c r="D326" s="11">
        <v>1960</v>
      </c>
      <c r="E326" s="112" t="s">
        <v>239</v>
      </c>
      <c r="F326" s="77">
        <v>5</v>
      </c>
      <c r="I326" s="11">
        <v>140</v>
      </c>
    </row>
    <row r="327" spans="1:10" x14ac:dyDescent="0.25">
      <c r="A327" s="29">
        <v>426</v>
      </c>
      <c r="B327" s="12" t="s">
        <v>1672</v>
      </c>
      <c r="C327" s="12" t="s">
        <v>573</v>
      </c>
      <c r="D327" s="11">
        <v>1951</v>
      </c>
      <c r="F327" s="77">
        <v>5</v>
      </c>
      <c r="I327" s="11">
        <v>145</v>
      </c>
    </row>
    <row r="328" spans="1:10" x14ac:dyDescent="0.25">
      <c r="A328" s="29">
        <v>427</v>
      </c>
      <c r="B328" s="11" t="s">
        <v>476</v>
      </c>
      <c r="C328" s="11" t="s">
        <v>869</v>
      </c>
      <c r="D328" s="11"/>
    </row>
    <row r="329" spans="1:10" x14ac:dyDescent="0.25">
      <c r="A329" s="29">
        <v>428</v>
      </c>
      <c r="B329" s="11" t="s">
        <v>476</v>
      </c>
      <c r="C329" s="11" t="s">
        <v>782</v>
      </c>
      <c r="D329" s="11">
        <v>1989</v>
      </c>
      <c r="E329" s="112">
        <v>15</v>
      </c>
      <c r="F329" s="77">
        <v>3</v>
      </c>
      <c r="I329" s="11">
        <v>125</v>
      </c>
    </row>
    <row r="330" spans="1:10" x14ac:dyDescent="0.25">
      <c r="A330" s="29">
        <v>429</v>
      </c>
      <c r="B330" s="11" t="s">
        <v>476</v>
      </c>
      <c r="C330" s="11" t="s">
        <v>870</v>
      </c>
      <c r="D330" s="11"/>
      <c r="G330" s="160">
        <v>3.6</v>
      </c>
    </row>
    <row r="331" spans="1:10" x14ac:dyDescent="0.25">
      <c r="A331" s="29">
        <v>430</v>
      </c>
      <c r="B331" s="11" t="s">
        <v>476</v>
      </c>
      <c r="C331" s="11" t="s">
        <v>871</v>
      </c>
      <c r="D331" s="11"/>
    </row>
    <row r="332" spans="1:10" x14ac:dyDescent="0.25">
      <c r="A332" s="29">
        <v>431</v>
      </c>
      <c r="B332" s="11" t="s">
        <v>910</v>
      </c>
      <c r="C332" s="11" t="s">
        <v>872</v>
      </c>
      <c r="D332" s="11">
        <v>1983</v>
      </c>
      <c r="E332" s="112">
        <v>15</v>
      </c>
      <c r="F332" s="77">
        <v>3</v>
      </c>
      <c r="I332" s="11">
        <v>120</v>
      </c>
    </row>
    <row r="333" spans="1:10" x14ac:dyDescent="0.25">
      <c r="A333" s="29">
        <v>432</v>
      </c>
      <c r="B333" s="11" t="s">
        <v>756</v>
      </c>
      <c r="C333" s="11" t="s">
        <v>842</v>
      </c>
      <c r="D333" s="11">
        <v>1997</v>
      </c>
      <c r="E333" s="112">
        <v>15</v>
      </c>
      <c r="F333" s="77">
        <v>4</v>
      </c>
      <c r="I333" s="11">
        <v>175</v>
      </c>
    </row>
    <row r="334" spans="1:10" x14ac:dyDescent="0.25">
      <c r="A334" s="29">
        <v>433</v>
      </c>
      <c r="B334" s="11" t="s">
        <v>835</v>
      </c>
      <c r="C334" s="11" t="s">
        <v>834</v>
      </c>
      <c r="D334" s="11">
        <v>1998</v>
      </c>
      <c r="E334" s="112">
        <v>12</v>
      </c>
      <c r="F334" s="77">
        <v>3</v>
      </c>
      <c r="H334" s="11"/>
      <c r="I334" s="11">
        <v>150</v>
      </c>
      <c r="J334" s="20"/>
    </row>
    <row r="335" spans="1:10" x14ac:dyDescent="0.25">
      <c r="A335" s="29">
        <v>434</v>
      </c>
      <c r="B335" s="11" t="s">
        <v>828</v>
      </c>
      <c r="C335" s="11" t="s">
        <v>829</v>
      </c>
      <c r="D335" s="11">
        <v>1997</v>
      </c>
      <c r="E335" s="112">
        <v>18</v>
      </c>
      <c r="F335" s="77">
        <v>4</v>
      </c>
      <c r="H335" s="11"/>
      <c r="I335" s="11">
        <v>105</v>
      </c>
      <c r="J335" s="20"/>
    </row>
    <row r="336" spans="1:10" x14ac:dyDescent="0.25">
      <c r="A336" s="29">
        <v>435</v>
      </c>
      <c r="B336" s="11" t="s">
        <v>828</v>
      </c>
      <c r="C336" s="11" t="s">
        <v>836</v>
      </c>
      <c r="D336" s="11">
        <v>2006</v>
      </c>
      <c r="E336" s="112">
        <v>12</v>
      </c>
      <c r="F336" s="77">
        <v>2</v>
      </c>
      <c r="H336" s="11"/>
      <c r="I336" s="11">
        <v>105</v>
      </c>
      <c r="J336" s="20"/>
    </row>
    <row r="337" spans="1:16" x14ac:dyDescent="0.25">
      <c r="A337" s="29">
        <v>436</v>
      </c>
      <c r="B337" s="11" t="s">
        <v>748</v>
      </c>
      <c r="C337" s="11" t="s">
        <v>833</v>
      </c>
      <c r="D337" s="11">
        <v>1990</v>
      </c>
      <c r="E337" s="112" t="s">
        <v>239</v>
      </c>
      <c r="F337" s="77">
        <v>3</v>
      </c>
      <c r="H337" s="11"/>
      <c r="I337" s="11">
        <v>115</v>
      </c>
      <c r="J337" s="20"/>
    </row>
    <row r="338" spans="1:16" x14ac:dyDescent="0.25">
      <c r="A338" s="29">
        <v>437</v>
      </c>
      <c r="B338" s="11" t="s">
        <v>476</v>
      </c>
      <c r="C338" s="12" t="s">
        <v>929</v>
      </c>
      <c r="D338" s="12">
        <v>1995</v>
      </c>
      <c r="E338" s="112">
        <v>18</v>
      </c>
      <c r="F338" s="77">
        <v>5</v>
      </c>
      <c r="I338" s="12">
        <v>120</v>
      </c>
      <c r="L338" s="12"/>
      <c r="M338" s="12"/>
      <c r="N338" s="12" t="s">
        <v>429</v>
      </c>
      <c r="O338" s="26"/>
      <c r="P338" s="12"/>
    </row>
    <row r="339" spans="1:16" x14ac:dyDescent="0.25">
      <c r="A339" s="29">
        <v>438</v>
      </c>
      <c r="B339" s="11" t="s">
        <v>748</v>
      </c>
      <c r="C339" s="11" t="s">
        <v>837</v>
      </c>
      <c r="D339" s="11">
        <v>1999</v>
      </c>
      <c r="E339" s="112" t="s">
        <v>239</v>
      </c>
      <c r="F339" s="77">
        <v>4</v>
      </c>
      <c r="H339" s="11"/>
      <c r="I339" s="11">
        <v>120</v>
      </c>
      <c r="J339" s="20"/>
    </row>
    <row r="340" spans="1:16" x14ac:dyDescent="0.25">
      <c r="A340" s="29">
        <v>439</v>
      </c>
      <c r="B340" s="12" t="s">
        <v>1279</v>
      </c>
      <c r="C340" s="12" t="s">
        <v>1280</v>
      </c>
      <c r="D340" s="12">
        <v>1991</v>
      </c>
      <c r="E340" s="112">
        <v>15</v>
      </c>
      <c r="F340" s="77">
        <v>4</v>
      </c>
      <c r="I340" s="12">
        <v>125</v>
      </c>
      <c r="L340" s="12"/>
      <c r="M340" s="12"/>
      <c r="N340" s="12" t="s">
        <v>263</v>
      </c>
      <c r="O340" s="26"/>
      <c r="P340" s="12"/>
    </row>
    <row r="341" spans="1:16" x14ac:dyDescent="0.25">
      <c r="A341" s="29">
        <v>440</v>
      </c>
      <c r="B341" s="11" t="s">
        <v>832</v>
      </c>
      <c r="C341" s="11" t="s">
        <v>1678</v>
      </c>
      <c r="D341" s="11">
        <v>2007</v>
      </c>
      <c r="E341" s="112">
        <v>12</v>
      </c>
      <c r="F341" s="77">
        <v>4</v>
      </c>
      <c r="H341" s="11"/>
      <c r="I341" s="11">
        <v>105</v>
      </c>
      <c r="J341" s="20"/>
    </row>
    <row r="342" spans="1:16" x14ac:dyDescent="0.25">
      <c r="A342" s="29">
        <v>441</v>
      </c>
      <c r="B342" s="11" t="s">
        <v>579</v>
      </c>
      <c r="C342" s="11" t="s">
        <v>843</v>
      </c>
      <c r="D342" s="11">
        <v>1993</v>
      </c>
      <c r="E342" s="112">
        <v>12</v>
      </c>
      <c r="F342" s="77">
        <v>5</v>
      </c>
      <c r="H342" s="11"/>
      <c r="I342" s="11">
        <v>150</v>
      </c>
      <c r="J342" s="20"/>
    </row>
    <row r="343" spans="1:16" x14ac:dyDescent="0.25">
      <c r="A343" s="29">
        <v>442</v>
      </c>
      <c r="B343" s="11" t="s">
        <v>845</v>
      </c>
      <c r="C343" s="11" t="s">
        <v>846</v>
      </c>
      <c r="D343" s="11">
        <v>1962</v>
      </c>
      <c r="E343" s="112" t="s">
        <v>239</v>
      </c>
      <c r="F343" s="77">
        <v>4</v>
      </c>
      <c r="H343" s="11"/>
      <c r="I343" s="11">
        <v>125</v>
      </c>
      <c r="J343" s="20"/>
    </row>
    <row r="344" spans="1:16" x14ac:dyDescent="0.25">
      <c r="A344" s="29">
        <v>443</v>
      </c>
      <c r="B344" s="11" t="s">
        <v>850</v>
      </c>
      <c r="C344" s="11" t="s">
        <v>849</v>
      </c>
      <c r="D344" s="11">
        <v>1991</v>
      </c>
      <c r="E344" s="112" t="s">
        <v>239</v>
      </c>
      <c r="F344" s="77">
        <v>3</v>
      </c>
      <c r="H344" s="11"/>
      <c r="I344" s="11">
        <v>100</v>
      </c>
      <c r="J344" s="20"/>
    </row>
    <row r="345" spans="1:16" x14ac:dyDescent="0.25">
      <c r="A345" s="29">
        <v>444</v>
      </c>
      <c r="B345" s="11" t="s">
        <v>767</v>
      </c>
      <c r="C345" s="11" t="s">
        <v>851</v>
      </c>
      <c r="D345" s="11">
        <v>2006</v>
      </c>
      <c r="E345" s="112">
        <v>15</v>
      </c>
      <c r="F345" s="77">
        <v>3</v>
      </c>
      <c r="H345" s="11"/>
      <c r="I345" s="11">
        <v>140</v>
      </c>
      <c r="J345" s="20"/>
    </row>
    <row r="346" spans="1:16" x14ac:dyDescent="0.25">
      <c r="A346" s="29">
        <v>445</v>
      </c>
      <c r="B346" s="11" t="s">
        <v>767</v>
      </c>
      <c r="C346" s="11" t="s">
        <v>839</v>
      </c>
      <c r="D346" s="11">
        <v>1997</v>
      </c>
      <c r="E346" s="112">
        <v>18</v>
      </c>
      <c r="F346" s="77">
        <v>5</v>
      </c>
      <c r="H346" s="11"/>
      <c r="I346" s="11">
        <v>165</v>
      </c>
      <c r="J346" s="20"/>
    </row>
    <row r="347" spans="1:16" x14ac:dyDescent="0.25">
      <c r="A347" s="29">
        <v>446</v>
      </c>
      <c r="B347" s="11" t="s">
        <v>748</v>
      </c>
      <c r="C347" s="11" t="s">
        <v>841</v>
      </c>
      <c r="D347" s="11">
        <v>2007</v>
      </c>
      <c r="E347" s="112">
        <v>12</v>
      </c>
      <c r="F347" s="77">
        <v>4</v>
      </c>
      <c r="G347" s="160">
        <v>4.0999999999999996</v>
      </c>
      <c r="H347" s="23">
        <v>40369</v>
      </c>
      <c r="I347" s="11">
        <v>125</v>
      </c>
    </row>
    <row r="348" spans="1:16" x14ac:dyDescent="0.25">
      <c r="A348" s="29">
        <v>447</v>
      </c>
      <c r="B348" s="11" t="s">
        <v>748</v>
      </c>
      <c r="C348" s="11" t="s">
        <v>847</v>
      </c>
      <c r="D348" s="11">
        <v>2002</v>
      </c>
      <c r="E348" s="112">
        <v>15</v>
      </c>
      <c r="F348" s="77">
        <v>4</v>
      </c>
      <c r="G348" s="160">
        <v>3.4</v>
      </c>
      <c r="H348" s="23">
        <v>40385</v>
      </c>
      <c r="I348" s="11">
        <v>140</v>
      </c>
    </row>
    <row r="349" spans="1:16" x14ac:dyDescent="0.25">
      <c r="A349" s="29">
        <v>448</v>
      </c>
      <c r="B349" s="11" t="s">
        <v>761</v>
      </c>
      <c r="C349" s="11" t="s">
        <v>860</v>
      </c>
      <c r="D349" s="11">
        <v>2005</v>
      </c>
      <c r="E349" s="112">
        <v>12</v>
      </c>
      <c r="F349" s="77">
        <v>2</v>
      </c>
      <c r="H349" s="11"/>
      <c r="I349" s="11">
        <v>125</v>
      </c>
      <c r="J349" s="20"/>
    </row>
    <row r="350" spans="1:16" x14ac:dyDescent="0.25">
      <c r="A350" s="29">
        <v>449</v>
      </c>
      <c r="B350" s="11" t="s">
        <v>748</v>
      </c>
      <c r="C350" s="11" t="s">
        <v>858</v>
      </c>
      <c r="D350" s="11">
        <v>1994</v>
      </c>
      <c r="E350" s="112">
        <v>15</v>
      </c>
      <c r="F350" s="77">
        <v>4</v>
      </c>
      <c r="G350" s="160">
        <v>3.6</v>
      </c>
      <c r="H350" s="23">
        <v>40384</v>
      </c>
      <c r="I350" s="11">
        <v>135</v>
      </c>
    </row>
    <row r="351" spans="1:16" x14ac:dyDescent="0.25">
      <c r="A351" s="29">
        <v>450</v>
      </c>
      <c r="B351" s="11" t="s">
        <v>852</v>
      </c>
      <c r="C351" s="11" t="s">
        <v>853</v>
      </c>
      <c r="D351" s="11">
        <v>1997</v>
      </c>
      <c r="E351" s="112">
        <v>15</v>
      </c>
      <c r="F351" s="77">
        <v>3</v>
      </c>
      <c r="G351" s="160">
        <v>4.0999999999999996</v>
      </c>
      <c r="H351" s="23">
        <v>40370</v>
      </c>
      <c r="I351" s="11">
        <v>160</v>
      </c>
    </row>
    <row r="352" spans="1:16" x14ac:dyDescent="0.25">
      <c r="A352" s="29">
        <v>451</v>
      </c>
      <c r="B352" s="11" t="s">
        <v>776</v>
      </c>
      <c r="C352" s="11" t="s">
        <v>855</v>
      </c>
      <c r="D352" s="11">
        <v>2004</v>
      </c>
      <c r="E352" s="112">
        <v>15</v>
      </c>
      <c r="F352" s="77">
        <v>3</v>
      </c>
      <c r="H352" s="11"/>
      <c r="I352" s="11">
        <v>110</v>
      </c>
      <c r="J352" s="20"/>
      <c r="N352" s="11" t="s">
        <v>385</v>
      </c>
    </row>
    <row r="353" spans="1:14" x14ac:dyDescent="0.25">
      <c r="A353" s="29">
        <v>452</v>
      </c>
      <c r="B353" s="11" t="s">
        <v>873</v>
      </c>
      <c r="C353" s="11" t="s">
        <v>874</v>
      </c>
      <c r="D353" s="11">
        <v>1985</v>
      </c>
      <c r="E353" s="112" t="s">
        <v>239</v>
      </c>
      <c r="F353" s="77">
        <v>4</v>
      </c>
      <c r="H353" s="11"/>
      <c r="I353" s="11">
        <v>150</v>
      </c>
      <c r="J353" s="20"/>
      <c r="N353" s="11" t="s">
        <v>264</v>
      </c>
    </row>
    <row r="354" spans="1:14" x14ac:dyDescent="0.25">
      <c r="A354" s="29">
        <v>453</v>
      </c>
      <c r="B354" s="11" t="s">
        <v>579</v>
      </c>
      <c r="C354" s="11" t="s">
        <v>947</v>
      </c>
      <c r="D354" s="11"/>
      <c r="F354" s="77">
        <v>4</v>
      </c>
      <c r="H354" s="11"/>
      <c r="I354" s="11">
        <v>155</v>
      </c>
      <c r="J354" s="20"/>
      <c r="N354" s="11" t="s">
        <v>411</v>
      </c>
    </row>
    <row r="355" spans="1:14" x14ac:dyDescent="0.25">
      <c r="A355" s="29">
        <v>454</v>
      </c>
      <c r="B355" s="11" t="s">
        <v>748</v>
      </c>
      <c r="C355" s="11" t="s">
        <v>516</v>
      </c>
      <c r="D355" s="11">
        <v>1995</v>
      </c>
      <c r="E355" s="112" t="s">
        <v>251</v>
      </c>
      <c r="F355" s="77">
        <v>3</v>
      </c>
      <c r="I355" s="11">
        <v>115</v>
      </c>
      <c r="N355" s="11" t="s">
        <v>265</v>
      </c>
    </row>
    <row r="356" spans="1:14" x14ac:dyDescent="0.25">
      <c r="A356" s="29">
        <v>455</v>
      </c>
      <c r="B356" s="11" t="s">
        <v>748</v>
      </c>
      <c r="C356" s="11" t="s">
        <v>876</v>
      </c>
      <c r="D356" s="11">
        <v>1999</v>
      </c>
      <c r="E356" s="112">
        <v>15</v>
      </c>
      <c r="F356" s="77">
        <v>3</v>
      </c>
      <c r="H356" s="11"/>
      <c r="I356" s="11">
        <v>110</v>
      </c>
      <c r="J356" s="20"/>
      <c r="N356" s="11" t="s">
        <v>263</v>
      </c>
    </row>
    <row r="357" spans="1:14" x14ac:dyDescent="0.25">
      <c r="A357" s="29">
        <v>456</v>
      </c>
      <c r="B357" s="11" t="s">
        <v>748</v>
      </c>
      <c r="C357" s="11" t="s">
        <v>888</v>
      </c>
      <c r="D357" s="11">
        <v>1983</v>
      </c>
      <c r="E357" s="112">
        <v>15</v>
      </c>
      <c r="F357" s="77">
        <v>4</v>
      </c>
      <c r="G357" s="160">
        <v>4.4000000000000004</v>
      </c>
      <c r="H357" s="23">
        <v>39448</v>
      </c>
      <c r="I357" s="11">
        <v>110</v>
      </c>
      <c r="N357" s="11" t="s">
        <v>262</v>
      </c>
    </row>
    <row r="358" spans="1:14" x14ac:dyDescent="0.25">
      <c r="A358" s="29">
        <v>457</v>
      </c>
      <c r="B358" s="11" t="s">
        <v>878</v>
      </c>
      <c r="C358" s="11" t="s">
        <v>879</v>
      </c>
      <c r="D358" s="11">
        <v>2000</v>
      </c>
      <c r="E358" s="112">
        <v>12</v>
      </c>
      <c r="F358" s="77">
        <v>4</v>
      </c>
      <c r="I358" s="11">
        <v>155</v>
      </c>
      <c r="N358" s="11" t="s">
        <v>377</v>
      </c>
    </row>
    <row r="359" spans="1:14" x14ac:dyDescent="0.25">
      <c r="A359" s="29">
        <v>458</v>
      </c>
      <c r="B359" s="11" t="s">
        <v>892</v>
      </c>
      <c r="C359" s="11" t="s">
        <v>891</v>
      </c>
      <c r="D359" s="11">
        <v>2000</v>
      </c>
      <c r="E359" s="112">
        <v>12</v>
      </c>
      <c r="F359" s="77">
        <v>4</v>
      </c>
      <c r="I359" s="11">
        <v>130</v>
      </c>
      <c r="N359" s="11" t="s">
        <v>264</v>
      </c>
    </row>
    <row r="360" spans="1:14" x14ac:dyDescent="0.25">
      <c r="A360" s="29">
        <v>459</v>
      </c>
      <c r="B360" s="11" t="s">
        <v>893</v>
      </c>
      <c r="C360" s="11" t="s">
        <v>894</v>
      </c>
      <c r="D360" s="11">
        <v>1995</v>
      </c>
      <c r="E360" s="112" t="s">
        <v>239</v>
      </c>
      <c r="F360" s="77">
        <v>4</v>
      </c>
      <c r="I360" s="11">
        <v>170</v>
      </c>
      <c r="N360" s="11" t="s">
        <v>265</v>
      </c>
    </row>
    <row r="361" spans="1:14" x14ac:dyDescent="0.25">
      <c r="A361" s="29">
        <v>460</v>
      </c>
      <c r="B361" s="11" t="s">
        <v>579</v>
      </c>
      <c r="C361" s="11" t="s">
        <v>875</v>
      </c>
      <c r="D361" s="11">
        <v>2005</v>
      </c>
      <c r="E361" s="112">
        <v>15</v>
      </c>
      <c r="F361" s="77">
        <v>4</v>
      </c>
      <c r="H361" s="11"/>
      <c r="I361" s="11">
        <v>155</v>
      </c>
      <c r="J361" s="20"/>
      <c r="N361" s="11" t="s">
        <v>262</v>
      </c>
    </row>
    <row r="362" spans="1:14" x14ac:dyDescent="0.25">
      <c r="A362" s="29">
        <v>461</v>
      </c>
      <c r="B362" s="11" t="s">
        <v>579</v>
      </c>
      <c r="C362" s="11" t="s">
        <v>889</v>
      </c>
      <c r="D362" s="11">
        <v>1988</v>
      </c>
      <c r="E362" s="112">
        <v>12</v>
      </c>
      <c r="F362" s="77">
        <v>3</v>
      </c>
      <c r="I362" s="11">
        <v>140</v>
      </c>
      <c r="N362" s="11" t="s">
        <v>388</v>
      </c>
    </row>
    <row r="363" spans="1:14" x14ac:dyDescent="0.25">
      <c r="A363" s="29">
        <v>462</v>
      </c>
      <c r="B363" s="11" t="s">
        <v>767</v>
      </c>
      <c r="C363" s="11" t="s">
        <v>2268</v>
      </c>
      <c r="D363" s="11">
        <v>1967</v>
      </c>
      <c r="E363" s="112">
        <v>12</v>
      </c>
      <c r="F363" s="77">
        <v>5</v>
      </c>
      <c r="I363" s="11">
        <v>105</v>
      </c>
      <c r="N363" s="11" t="s">
        <v>267</v>
      </c>
    </row>
    <row r="364" spans="1:14" x14ac:dyDescent="0.25">
      <c r="A364" s="29">
        <v>463</v>
      </c>
      <c r="B364" s="11" t="s">
        <v>878</v>
      </c>
      <c r="C364" s="11" t="s">
        <v>895</v>
      </c>
      <c r="D364" s="11">
        <v>2006</v>
      </c>
      <c r="E364" s="112">
        <v>12</v>
      </c>
      <c r="F364" s="77">
        <v>5</v>
      </c>
      <c r="H364" s="24"/>
      <c r="I364" s="11">
        <v>120</v>
      </c>
      <c r="J364" s="95"/>
      <c r="K364" s="90"/>
      <c r="N364" s="11" t="s">
        <v>372</v>
      </c>
    </row>
    <row r="365" spans="1:14" x14ac:dyDescent="0.25">
      <c r="A365" s="29">
        <v>464</v>
      </c>
      <c r="B365" s="11" t="s">
        <v>881</v>
      </c>
      <c r="C365" s="11" t="s">
        <v>880</v>
      </c>
      <c r="D365" s="11"/>
      <c r="F365" s="77">
        <v>4</v>
      </c>
      <c r="H365" s="11"/>
      <c r="I365" s="11">
        <v>105</v>
      </c>
      <c r="J365" s="20"/>
      <c r="N365" s="11" t="s">
        <v>379</v>
      </c>
    </row>
    <row r="366" spans="1:14" x14ac:dyDescent="0.25">
      <c r="A366" s="29">
        <v>465</v>
      </c>
      <c r="B366" s="11" t="s">
        <v>883</v>
      </c>
      <c r="C366" s="11" t="s">
        <v>884</v>
      </c>
      <c r="D366" s="11">
        <v>1993</v>
      </c>
      <c r="E366" s="112" t="s">
        <v>239</v>
      </c>
      <c r="F366" s="77">
        <v>3</v>
      </c>
      <c r="H366" s="11"/>
      <c r="I366" s="11">
        <v>90</v>
      </c>
      <c r="J366" s="20"/>
      <c r="N366" s="11" t="s">
        <v>262</v>
      </c>
    </row>
    <row r="367" spans="1:14" x14ac:dyDescent="0.25">
      <c r="A367" s="29">
        <v>466</v>
      </c>
      <c r="B367" s="11" t="s">
        <v>940</v>
      </c>
      <c r="C367" s="11" t="s">
        <v>939</v>
      </c>
      <c r="D367" s="11">
        <v>1988</v>
      </c>
      <c r="E367" s="112" t="s">
        <v>239</v>
      </c>
      <c r="F367" s="77">
        <v>4</v>
      </c>
      <c r="I367" s="11">
        <v>105</v>
      </c>
      <c r="N367" s="11" t="s">
        <v>265</v>
      </c>
    </row>
    <row r="368" spans="1:14" x14ac:dyDescent="0.25">
      <c r="A368" s="29">
        <v>467</v>
      </c>
      <c r="B368" s="11" t="s">
        <v>906</v>
      </c>
      <c r="C368" s="11" t="s">
        <v>760</v>
      </c>
      <c r="D368" s="11">
        <v>1990</v>
      </c>
      <c r="E368" s="112">
        <v>15</v>
      </c>
      <c r="F368" s="77">
        <v>3</v>
      </c>
      <c r="G368" s="160">
        <v>1.8</v>
      </c>
      <c r="H368" s="23">
        <v>40392</v>
      </c>
      <c r="I368" s="11">
        <v>120</v>
      </c>
      <c r="N368" s="11" t="s">
        <v>429</v>
      </c>
    </row>
    <row r="369" spans="1:14" x14ac:dyDescent="0.25">
      <c r="A369" s="29">
        <v>468</v>
      </c>
      <c r="B369" s="11" t="s">
        <v>997</v>
      </c>
      <c r="C369" s="11" t="s">
        <v>996</v>
      </c>
      <c r="D369" s="20">
        <v>1995</v>
      </c>
    </row>
    <row r="370" spans="1:14" x14ac:dyDescent="0.25">
      <c r="A370" s="29">
        <v>469</v>
      </c>
      <c r="B370" s="11" t="s">
        <v>776</v>
      </c>
      <c r="C370" s="11" t="s">
        <v>998</v>
      </c>
      <c r="D370" s="11"/>
    </row>
    <row r="371" spans="1:14" x14ac:dyDescent="0.25">
      <c r="A371" s="29">
        <v>470</v>
      </c>
      <c r="B371" s="11" t="s">
        <v>999</v>
      </c>
      <c r="C371" s="11" t="s">
        <v>1419</v>
      </c>
      <c r="D371" s="11">
        <v>2002</v>
      </c>
      <c r="E371" s="112">
        <v>15</v>
      </c>
      <c r="F371" s="77">
        <v>4</v>
      </c>
      <c r="G371" s="160">
        <v>3.8</v>
      </c>
      <c r="H371" s="23">
        <v>40383</v>
      </c>
      <c r="I371" s="11">
        <v>120</v>
      </c>
    </row>
    <row r="372" spans="1:14" x14ac:dyDescent="0.25">
      <c r="A372" s="29">
        <v>471</v>
      </c>
      <c r="B372" s="11" t="s">
        <v>950</v>
      </c>
      <c r="C372" s="11" t="s">
        <v>949</v>
      </c>
      <c r="D372" s="11">
        <v>2004</v>
      </c>
      <c r="E372" s="112" t="s">
        <v>251</v>
      </c>
      <c r="F372" s="77">
        <v>4</v>
      </c>
      <c r="I372" s="11">
        <v>110</v>
      </c>
      <c r="N372" s="11" t="s">
        <v>385</v>
      </c>
    </row>
    <row r="373" spans="1:14" x14ac:dyDescent="0.25">
      <c r="A373" s="29">
        <v>472</v>
      </c>
      <c r="B373" s="11" t="s">
        <v>476</v>
      </c>
      <c r="C373" s="11" t="s">
        <v>524</v>
      </c>
      <c r="D373" s="11">
        <v>1982</v>
      </c>
      <c r="E373" s="112" t="s">
        <v>235</v>
      </c>
      <c r="F373" s="77">
        <v>4</v>
      </c>
      <c r="I373" s="11">
        <v>120</v>
      </c>
      <c r="N373" s="11" t="s">
        <v>429</v>
      </c>
    </row>
    <row r="374" spans="1:14" x14ac:dyDescent="0.25">
      <c r="A374" s="29">
        <v>473</v>
      </c>
      <c r="B374" s="11" t="s">
        <v>476</v>
      </c>
      <c r="C374" s="11" t="s">
        <v>1000</v>
      </c>
      <c r="D374" s="11"/>
    </row>
    <row r="375" spans="1:14" x14ac:dyDescent="0.25">
      <c r="A375" s="29">
        <v>474</v>
      </c>
      <c r="B375" s="11" t="s">
        <v>1023</v>
      </c>
      <c r="C375" s="11" t="s">
        <v>1024</v>
      </c>
      <c r="D375" s="20">
        <v>1987</v>
      </c>
      <c r="E375" s="112" t="s">
        <v>241</v>
      </c>
      <c r="F375" s="77">
        <v>4</v>
      </c>
      <c r="I375" s="11">
        <v>120</v>
      </c>
      <c r="N375" s="11" t="s">
        <v>263</v>
      </c>
    </row>
    <row r="376" spans="1:14" x14ac:dyDescent="0.25">
      <c r="A376" s="29">
        <v>475</v>
      </c>
      <c r="B376" s="11" t="s">
        <v>761</v>
      </c>
      <c r="C376" s="11" t="s">
        <v>1074</v>
      </c>
      <c r="D376" s="20">
        <v>2004</v>
      </c>
      <c r="E376" s="112" t="s">
        <v>235</v>
      </c>
      <c r="F376" s="77">
        <v>5</v>
      </c>
      <c r="I376" s="11">
        <v>145</v>
      </c>
      <c r="N376" s="11" t="s">
        <v>402</v>
      </c>
    </row>
    <row r="377" spans="1:14" x14ac:dyDescent="0.25">
      <c r="A377" s="29">
        <v>476</v>
      </c>
      <c r="B377" s="11" t="s">
        <v>976</v>
      </c>
      <c r="C377" s="11" t="s">
        <v>975</v>
      </c>
      <c r="D377" s="11">
        <v>1991</v>
      </c>
      <c r="E377" s="112">
        <v>18</v>
      </c>
      <c r="F377" s="77">
        <v>2</v>
      </c>
      <c r="I377" s="11">
        <v>105</v>
      </c>
      <c r="N377" s="11" t="s">
        <v>263</v>
      </c>
    </row>
    <row r="378" spans="1:14" x14ac:dyDescent="0.25">
      <c r="A378" s="29">
        <v>477</v>
      </c>
      <c r="B378" s="11" t="s">
        <v>1020</v>
      </c>
      <c r="C378" s="11" t="s">
        <v>622</v>
      </c>
      <c r="D378" s="20">
        <v>2005</v>
      </c>
      <c r="E378" s="112" t="s">
        <v>239</v>
      </c>
      <c r="F378" s="77">
        <v>4</v>
      </c>
      <c r="I378" s="11">
        <v>110</v>
      </c>
      <c r="N378" s="11" t="s">
        <v>375</v>
      </c>
    </row>
    <row r="379" spans="1:14" x14ac:dyDescent="0.25">
      <c r="A379" s="29">
        <v>478</v>
      </c>
      <c r="B379" s="11" t="s">
        <v>1016</v>
      </c>
      <c r="C379" s="11" t="s">
        <v>1017</v>
      </c>
      <c r="D379" s="20">
        <v>2000</v>
      </c>
      <c r="E379" s="112" t="s">
        <v>235</v>
      </c>
      <c r="F379" s="77">
        <v>3</v>
      </c>
      <c r="I379" s="11">
        <v>125</v>
      </c>
      <c r="N379" s="11" t="s">
        <v>266</v>
      </c>
    </row>
    <row r="380" spans="1:14" x14ac:dyDescent="0.25">
      <c r="A380" s="29">
        <v>479</v>
      </c>
      <c r="B380" s="11" t="s">
        <v>748</v>
      </c>
      <c r="C380" s="11" t="s">
        <v>1032</v>
      </c>
      <c r="D380" s="20">
        <v>1953</v>
      </c>
      <c r="E380" s="112" t="s">
        <v>251</v>
      </c>
      <c r="F380" s="77">
        <v>4</v>
      </c>
      <c r="I380" s="11">
        <v>105</v>
      </c>
      <c r="N380" s="11" t="s">
        <v>375</v>
      </c>
    </row>
    <row r="381" spans="1:14" x14ac:dyDescent="0.25">
      <c r="A381" s="29">
        <v>480</v>
      </c>
      <c r="B381" s="11" t="s">
        <v>748</v>
      </c>
      <c r="C381" s="11" t="s">
        <v>1027</v>
      </c>
      <c r="D381" s="20">
        <v>1998</v>
      </c>
      <c r="E381" s="112" t="s">
        <v>239</v>
      </c>
      <c r="F381" s="77">
        <v>2</v>
      </c>
      <c r="I381" s="11">
        <v>130</v>
      </c>
      <c r="N381" s="11" t="s">
        <v>375</v>
      </c>
    </row>
    <row r="382" spans="1:14" x14ac:dyDescent="0.25">
      <c r="A382" s="29">
        <v>481</v>
      </c>
      <c r="B382" s="11" t="s">
        <v>910</v>
      </c>
      <c r="C382" s="11" t="s">
        <v>941</v>
      </c>
      <c r="D382" s="11">
        <v>1993</v>
      </c>
      <c r="E382" s="112">
        <v>15</v>
      </c>
      <c r="F382" s="77">
        <v>4</v>
      </c>
      <c r="I382" s="11">
        <v>160</v>
      </c>
      <c r="N382" s="11" t="s">
        <v>265</v>
      </c>
    </row>
    <row r="383" spans="1:14" x14ac:dyDescent="0.25">
      <c r="A383" s="29">
        <v>482</v>
      </c>
      <c r="B383" s="11" t="s">
        <v>476</v>
      </c>
      <c r="C383" s="11" t="s">
        <v>1001</v>
      </c>
      <c r="D383" s="11"/>
    </row>
    <row r="384" spans="1:14" x14ac:dyDescent="0.25">
      <c r="A384" s="29">
        <v>483</v>
      </c>
      <c r="B384" s="11" t="s">
        <v>476</v>
      </c>
      <c r="C384" s="11" t="s">
        <v>1002</v>
      </c>
      <c r="D384" s="11"/>
    </row>
    <row r="385" spans="1:14" x14ac:dyDescent="0.25">
      <c r="A385" s="29">
        <v>484</v>
      </c>
      <c r="B385" s="11" t="s">
        <v>476</v>
      </c>
      <c r="C385" s="11" t="s">
        <v>1003</v>
      </c>
      <c r="D385" s="11"/>
    </row>
    <row r="386" spans="1:14" x14ac:dyDescent="0.25">
      <c r="A386" s="29">
        <v>485</v>
      </c>
      <c r="B386" s="11" t="s">
        <v>476</v>
      </c>
      <c r="C386" s="11" t="s">
        <v>1004</v>
      </c>
      <c r="D386" s="11"/>
    </row>
    <row r="387" spans="1:14" x14ac:dyDescent="0.25">
      <c r="A387" s="29">
        <v>486</v>
      </c>
      <c r="B387" s="11" t="s">
        <v>476</v>
      </c>
      <c r="C387" s="11" t="s">
        <v>1035</v>
      </c>
      <c r="D387" s="11"/>
    </row>
    <row r="388" spans="1:14" x14ac:dyDescent="0.25">
      <c r="A388" s="29">
        <v>487</v>
      </c>
      <c r="B388" s="11" t="s">
        <v>476</v>
      </c>
      <c r="C388" s="11" t="s">
        <v>1005</v>
      </c>
      <c r="D388" s="11"/>
    </row>
    <row r="389" spans="1:14" x14ac:dyDescent="0.25">
      <c r="A389" s="29">
        <v>488</v>
      </c>
      <c r="B389" s="11" t="s">
        <v>476</v>
      </c>
      <c r="C389" s="11" t="s">
        <v>1006</v>
      </c>
      <c r="D389" s="11"/>
    </row>
    <row r="390" spans="1:14" x14ac:dyDescent="0.25">
      <c r="A390" s="29">
        <v>489</v>
      </c>
      <c r="B390" s="11" t="s">
        <v>959</v>
      </c>
      <c r="C390" s="11" t="s">
        <v>958</v>
      </c>
      <c r="D390" s="11">
        <v>1954</v>
      </c>
      <c r="E390" s="112" t="s">
        <v>251</v>
      </c>
      <c r="F390" s="77">
        <v>5</v>
      </c>
      <c r="I390" s="11">
        <v>120</v>
      </c>
      <c r="N390" s="11" t="s">
        <v>264</v>
      </c>
    </row>
    <row r="391" spans="1:14" x14ac:dyDescent="0.25">
      <c r="A391" s="29">
        <v>490</v>
      </c>
      <c r="B391" s="11" t="s">
        <v>761</v>
      </c>
      <c r="C391" s="11" t="s">
        <v>972</v>
      </c>
      <c r="D391" s="11">
        <v>2001</v>
      </c>
      <c r="E391" s="112" t="s">
        <v>239</v>
      </c>
      <c r="F391" s="77">
        <v>2</v>
      </c>
      <c r="I391" s="11">
        <v>120</v>
      </c>
      <c r="N391" s="11" t="s">
        <v>375</v>
      </c>
    </row>
    <row r="392" spans="1:14" x14ac:dyDescent="0.25">
      <c r="A392" s="29">
        <v>491</v>
      </c>
      <c r="B392" s="11" t="s">
        <v>965</v>
      </c>
      <c r="C392" s="11" t="s">
        <v>966</v>
      </c>
      <c r="D392" s="11">
        <v>2008</v>
      </c>
      <c r="E392" s="112">
        <v>15</v>
      </c>
      <c r="F392" s="77">
        <v>4</v>
      </c>
      <c r="I392" s="11">
        <v>100</v>
      </c>
      <c r="N392" s="11" t="s">
        <v>267</v>
      </c>
    </row>
    <row r="393" spans="1:14" x14ac:dyDescent="0.25">
      <c r="A393" s="29">
        <v>492</v>
      </c>
      <c r="B393" s="11" t="s">
        <v>761</v>
      </c>
      <c r="C393" s="11" t="s">
        <v>1007</v>
      </c>
      <c r="D393" s="20">
        <v>1989</v>
      </c>
      <c r="E393" s="112" t="s">
        <v>239</v>
      </c>
      <c r="F393" s="77">
        <v>3</v>
      </c>
      <c r="I393" s="11">
        <v>125</v>
      </c>
      <c r="N393" s="11" t="s">
        <v>264</v>
      </c>
    </row>
    <row r="394" spans="1:14" x14ac:dyDescent="0.25">
      <c r="A394" s="29">
        <v>493</v>
      </c>
      <c r="B394" s="11" t="s">
        <v>971</v>
      </c>
      <c r="C394" s="11" t="s">
        <v>970</v>
      </c>
      <c r="D394" s="11">
        <v>2001</v>
      </c>
      <c r="E394" s="112">
        <v>12</v>
      </c>
      <c r="F394" s="77">
        <v>3</v>
      </c>
      <c r="I394" s="11">
        <v>130</v>
      </c>
      <c r="N394" s="11" t="s">
        <v>270</v>
      </c>
    </row>
    <row r="395" spans="1:14" x14ac:dyDescent="0.25">
      <c r="A395" s="29">
        <v>494</v>
      </c>
      <c r="B395" s="11" t="s">
        <v>955</v>
      </c>
      <c r="C395" s="11" t="s">
        <v>954</v>
      </c>
      <c r="D395" s="11">
        <v>2005</v>
      </c>
      <c r="E395" s="112" t="s">
        <v>239</v>
      </c>
      <c r="F395" s="77">
        <v>4</v>
      </c>
      <c r="I395" s="11">
        <v>100</v>
      </c>
      <c r="N395" s="11" t="s">
        <v>265</v>
      </c>
    </row>
    <row r="396" spans="1:14" x14ac:dyDescent="0.25">
      <c r="A396" s="29">
        <v>495</v>
      </c>
      <c r="B396" s="11" t="s">
        <v>960</v>
      </c>
      <c r="C396" s="11" t="s">
        <v>961</v>
      </c>
      <c r="D396" s="11">
        <v>2002</v>
      </c>
      <c r="E396" s="112">
        <v>18</v>
      </c>
      <c r="F396" s="77">
        <v>3</v>
      </c>
      <c r="I396" s="11">
        <v>105</v>
      </c>
      <c r="N396" s="11" t="s">
        <v>385</v>
      </c>
    </row>
    <row r="397" spans="1:14" x14ac:dyDescent="0.25">
      <c r="A397" s="29">
        <v>496</v>
      </c>
      <c r="B397" s="11" t="s">
        <v>980</v>
      </c>
      <c r="C397" s="11" t="s">
        <v>979</v>
      </c>
      <c r="D397" s="11">
        <v>2005</v>
      </c>
      <c r="E397" s="112">
        <v>12</v>
      </c>
      <c r="F397" s="77">
        <v>3</v>
      </c>
      <c r="I397" s="11">
        <v>160</v>
      </c>
      <c r="N397" s="11" t="s">
        <v>375</v>
      </c>
    </row>
    <row r="398" spans="1:14" x14ac:dyDescent="0.25">
      <c r="A398" s="29">
        <v>497</v>
      </c>
      <c r="B398" s="11" t="s">
        <v>977</v>
      </c>
      <c r="C398" s="11" t="s">
        <v>978</v>
      </c>
      <c r="D398" s="11">
        <v>2004</v>
      </c>
      <c r="E398" s="112">
        <v>12</v>
      </c>
      <c r="F398" s="77">
        <v>2</v>
      </c>
      <c r="I398" s="11">
        <v>120</v>
      </c>
      <c r="N398" s="11" t="s">
        <v>265</v>
      </c>
    </row>
    <row r="399" spans="1:14" x14ac:dyDescent="0.25">
      <c r="A399" s="29">
        <v>498</v>
      </c>
      <c r="B399" s="11" t="s">
        <v>883</v>
      </c>
      <c r="C399" s="11" t="s">
        <v>981</v>
      </c>
      <c r="D399" s="11">
        <v>1997</v>
      </c>
      <c r="E399" s="112">
        <v>18</v>
      </c>
      <c r="F399" s="77">
        <v>3</v>
      </c>
      <c r="I399" s="11">
        <v>160</v>
      </c>
      <c r="N399" s="11" t="s">
        <v>375</v>
      </c>
    </row>
    <row r="400" spans="1:14" x14ac:dyDescent="0.25">
      <c r="A400" s="29">
        <v>499</v>
      </c>
      <c r="B400" s="11" t="s">
        <v>973</v>
      </c>
      <c r="C400" s="11" t="s">
        <v>974</v>
      </c>
      <c r="D400" s="11">
        <v>2002</v>
      </c>
      <c r="E400" s="112" t="s">
        <v>251</v>
      </c>
      <c r="F400" s="77">
        <v>3</v>
      </c>
      <c r="I400" s="11">
        <v>95</v>
      </c>
      <c r="N400" s="11" t="s">
        <v>385</v>
      </c>
    </row>
    <row r="401" spans="1:14" x14ac:dyDescent="0.25">
      <c r="A401" s="29">
        <v>500</v>
      </c>
      <c r="B401" s="11" t="s">
        <v>761</v>
      </c>
      <c r="C401" s="11" t="s">
        <v>982</v>
      </c>
      <c r="D401" s="11">
        <v>2006</v>
      </c>
      <c r="E401" s="112">
        <v>15</v>
      </c>
      <c r="F401" s="77">
        <v>3</v>
      </c>
      <c r="I401" s="11">
        <v>110</v>
      </c>
      <c r="N401" s="11" t="s">
        <v>375</v>
      </c>
    </row>
    <row r="402" spans="1:14" x14ac:dyDescent="0.25">
      <c r="A402" s="29">
        <v>501</v>
      </c>
      <c r="B402" s="11" t="s">
        <v>983</v>
      </c>
      <c r="C402" s="11" t="s">
        <v>984</v>
      </c>
      <c r="D402" s="11">
        <v>1973</v>
      </c>
      <c r="F402" s="77">
        <v>3</v>
      </c>
      <c r="I402" s="11">
        <v>120</v>
      </c>
      <c r="N402" s="11" t="s">
        <v>429</v>
      </c>
    </row>
    <row r="403" spans="1:14" x14ac:dyDescent="0.25">
      <c r="A403" s="29">
        <v>502</v>
      </c>
      <c r="B403" s="11" t="s">
        <v>1011</v>
      </c>
      <c r="C403" s="11" t="s">
        <v>2073</v>
      </c>
      <c r="D403" s="20">
        <v>2006</v>
      </c>
      <c r="E403" s="112" t="s">
        <v>237</v>
      </c>
      <c r="F403" s="77">
        <v>3</v>
      </c>
      <c r="I403" s="11">
        <v>140</v>
      </c>
      <c r="N403" s="11" t="s">
        <v>375</v>
      </c>
    </row>
    <row r="404" spans="1:14" x14ac:dyDescent="0.25">
      <c r="A404" s="29">
        <v>503</v>
      </c>
      <c r="B404" s="11" t="s">
        <v>968</v>
      </c>
      <c r="C404" s="11" t="s">
        <v>967</v>
      </c>
      <c r="D404" s="20">
        <v>2003</v>
      </c>
      <c r="E404" s="112" t="s">
        <v>237</v>
      </c>
      <c r="F404" s="77">
        <v>4</v>
      </c>
      <c r="I404" s="11">
        <v>160</v>
      </c>
      <c r="N404" s="11" t="s">
        <v>265</v>
      </c>
    </row>
    <row r="405" spans="1:14" x14ac:dyDescent="0.25">
      <c r="A405" s="29">
        <v>504</v>
      </c>
      <c r="B405" s="11" t="s">
        <v>1018</v>
      </c>
      <c r="C405" s="11" t="s">
        <v>1019</v>
      </c>
      <c r="D405" s="20">
        <v>2003</v>
      </c>
      <c r="E405" s="112" t="s">
        <v>237</v>
      </c>
      <c r="F405" s="77">
        <v>4</v>
      </c>
      <c r="I405" s="11">
        <v>75</v>
      </c>
      <c r="N405" s="11" t="s">
        <v>267</v>
      </c>
    </row>
    <row r="406" spans="1:14" x14ac:dyDescent="0.25">
      <c r="A406" s="29">
        <v>505</v>
      </c>
      <c r="B406" s="11" t="s">
        <v>921</v>
      </c>
      <c r="C406" s="11" t="s">
        <v>920</v>
      </c>
      <c r="D406" s="11">
        <v>1996</v>
      </c>
      <c r="E406" s="112">
        <v>12</v>
      </c>
      <c r="F406" s="77">
        <v>4</v>
      </c>
      <c r="H406" s="15"/>
      <c r="I406" s="11">
        <v>135</v>
      </c>
      <c r="J406" s="27"/>
      <c r="K406" s="91"/>
      <c r="N406" s="11" t="s">
        <v>375</v>
      </c>
    </row>
    <row r="407" spans="1:14" x14ac:dyDescent="0.25">
      <c r="A407" s="29">
        <v>506</v>
      </c>
      <c r="B407" s="11" t="s">
        <v>1028</v>
      </c>
      <c r="C407" s="11" t="s">
        <v>1029</v>
      </c>
      <c r="D407" s="20">
        <v>1984</v>
      </c>
      <c r="E407" s="112" t="s">
        <v>235</v>
      </c>
      <c r="F407" s="77">
        <v>4</v>
      </c>
      <c r="I407" s="11">
        <v>135</v>
      </c>
      <c r="N407" s="11" t="s">
        <v>429</v>
      </c>
    </row>
    <row r="408" spans="1:14" x14ac:dyDescent="0.25">
      <c r="A408" s="29">
        <v>507</v>
      </c>
      <c r="B408" s="11" t="s">
        <v>1025</v>
      </c>
      <c r="C408" s="11" t="s">
        <v>1026</v>
      </c>
      <c r="D408" s="20">
        <v>2005</v>
      </c>
      <c r="E408" s="112" t="s">
        <v>235</v>
      </c>
      <c r="F408" s="77">
        <v>3</v>
      </c>
      <c r="I408" s="11">
        <v>115</v>
      </c>
      <c r="N408" s="11" t="s">
        <v>264</v>
      </c>
    </row>
    <row r="409" spans="1:14" x14ac:dyDescent="0.25">
      <c r="A409" s="29">
        <v>508</v>
      </c>
      <c r="B409" s="11" t="s">
        <v>892</v>
      </c>
      <c r="C409" s="11" t="s">
        <v>969</v>
      </c>
      <c r="D409" s="11">
        <v>1990</v>
      </c>
      <c r="E409" s="112">
        <v>15</v>
      </c>
      <c r="F409" s="77">
        <v>3</v>
      </c>
      <c r="I409" s="11">
        <v>140</v>
      </c>
      <c r="N409" s="11" t="s">
        <v>265</v>
      </c>
    </row>
    <row r="410" spans="1:14" x14ac:dyDescent="0.25">
      <c r="A410" s="29">
        <v>509</v>
      </c>
      <c r="B410" s="11" t="s">
        <v>1008</v>
      </c>
      <c r="C410" s="11" t="s">
        <v>1009</v>
      </c>
      <c r="D410" s="20">
        <v>2001</v>
      </c>
      <c r="E410" s="112" t="s">
        <v>237</v>
      </c>
      <c r="F410" s="77">
        <v>3</v>
      </c>
      <c r="H410" s="23">
        <v>40330</v>
      </c>
      <c r="I410" s="11">
        <v>120</v>
      </c>
      <c r="N410" s="11" t="s">
        <v>385</v>
      </c>
    </row>
    <row r="411" spans="1:14" x14ac:dyDescent="0.25">
      <c r="A411" s="29">
        <v>510</v>
      </c>
      <c r="B411" s="11" t="s">
        <v>1044</v>
      </c>
      <c r="C411" s="11" t="s">
        <v>1045</v>
      </c>
      <c r="D411" s="20">
        <v>1968</v>
      </c>
      <c r="E411" s="112" t="s">
        <v>251</v>
      </c>
      <c r="F411" s="77">
        <v>3</v>
      </c>
      <c r="I411" s="11">
        <v>160</v>
      </c>
      <c r="N411" s="11" t="s">
        <v>264</v>
      </c>
    </row>
    <row r="412" spans="1:14" x14ac:dyDescent="0.25">
      <c r="A412" s="29">
        <v>511</v>
      </c>
      <c r="B412" s="11" t="s">
        <v>761</v>
      </c>
      <c r="C412" s="11" t="s">
        <v>1042</v>
      </c>
      <c r="D412" s="20">
        <v>2008</v>
      </c>
      <c r="E412" s="112" t="s">
        <v>235</v>
      </c>
      <c r="F412" s="77">
        <v>4</v>
      </c>
      <c r="I412" s="11">
        <v>95</v>
      </c>
      <c r="N412" s="11" t="s">
        <v>262</v>
      </c>
    </row>
    <row r="413" spans="1:14" x14ac:dyDescent="0.25">
      <c r="A413" s="29">
        <v>512</v>
      </c>
      <c r="B413" s="11" t="s">
        <v>748</v>
      </c>
      <c r="C413" s="11" t="s">
        <v>1183</v>
      </c>
      <c r="D413" s="20">
        <v>1963</v>
      </c>
      <c r="E413" s="112" t="s">
        <v>251</v>
      </c>
      <c r="F413" s="77">
        <v>3</v>
      </c>
      <c r="I413" s="11">
        <v>125</v>
      </c>
      <c r="N413" s="11" t="s">
        <v>429</v>
      </c>
    </row>
    <row r="414" spans="1:14" x14ac:dyDescent="0.25">
      <c r="A414" s="29">
        <v>513</v>
      </c>
      <c r="B414" s="11" t="s">
        <v>476</v>
      </c>
      <c r="C414" s="11" t="s">
        <v>309</v>
      </c>
      <c r="D414" s="11">
        <v>1999</v>
      </c>
      <c r="E414" s="112" t="s">
        <v>237</v>
      </c>
      <c r="F414" s="77">
        <v>4</v>
      </c>
      <c r="I414" s="11">
        <v>115</v>
      </c>
      <c r="N414" s="11" t="s">
        <v>270</v>
      </c>
    </row>
    <row r="415" spans="1:14" x14ac:dyDescent="0.25">
      <c r="A415" s="29">
        <v>514</v>
      </c>
      <c r="B415" s="11" t="s">
        <v>761</v>
      </c>
      <c r="C415" s="11" t="s">
        <v>1030</v>
      </c>
      <c r="D415" s="20">
        <v>1967</v>
      </c>
      <c r="E415" s="112" t="s">
        <v>239</v>
      </c>
      <c r="F415" s="77">
        <v>4</v>
      </c>
      <c r="I415" s="11">
        <v>125</v>
      </c>
      <c r="N415" s="11" t="s">
        <v>375</v>
      </c>
    </row>
    <row r="416" spans="1:14" x14ac:dyDescent="0.25">
      <c r="A416" s="29">
        <v>515</v>
      </c>
      <c r="B416" s="11" t="s">
        <v>1059</v>
      </c>
      <c r="C416" s="11" t="s">
        <v>1060</v>
      </c>
      <c r="D416" s="20">
        <v>2001</v>
      </c>
      <c r="E416" s="112" t="s">
        <v>235</v>
      </c>
      <c r="F416" s="77">
        <v>4</v>
      </c>
      <c r="I416" s="11">
        <v>125</v>
      </c>
      <c r="N416" s="11" t="s">
        <v>388</v>
      </c>
    </row>
    <row r="417" spans="1:16" x14ac:dyDescent="0.25">
      <c r="A417" s="29">
        <v>516</v>
      </c>
      <c r="B417" s="11" t="s">
        <v>758</v>
      </c>
      <c r="C417" s="11" t="s">
        <v>686</v>
      </c>
      <c r="D417" s="20">
        <v>1989</v>
      </c>
      <c r="E417" s="112" t="s">
        <v>241</v>
      </c>
      <c r="F417" s="77">
        <v>3</v>
      </c>
      <c r="I417" s="11">
        <v>130</v>
      </c>
      <c r="N417" s="11" t="s">
        <v>429</v>
      </c>
    </row>
    <row r="418" spans="1:16" x14ac:dyDescent="0.25">
      <c r="A418" s="29">
        <v>517</v>
      </c>
      <c r="B418" s="11" t="s">
        <v>832</v>
      </c>
      <c r="C418" s="11" t="s">
        <v>1069</v>
      </c>
      <c r="D418" s="20">
        <v>1996</v>
      </c>
      <c r="E418" s="112" t="s">
        <v>237</v>
      </c>
      <c r="F418" s="77">
        <v>5</v>
      </c>
      <c r="I418" s="11">
        <v>105</v>
      </c>
      <c r="N418" s="11" t="s">
        <v>385</v>
      </c>
    </row>
    <row r="419" spans="1:16" x14ac:dyDescent="0.25">
      <c r="A419" s="29">
        <v>518</v>
      </c>
      <c r="B419" s="11" t="s">
        <v>1728</v>
      </c>
      <c r="C419" s="11" t="s">
        <v>303</v>
      </c>
      <c r="D419" s="20">
        <v>1976</v>
      </c>
      <c r="E419" s="112" t="s">
        <v>235</v>
      </c>
      <c r="F419" s="77">
        <v>4</v>
      </c>
      <c r="I419" s="11">
        <v>140</v>
      </c>
      <c r="N419" s="11" t="s">
        <v>429</v>
      </c>
    </row>
    <row r="420" spans="1:16" x14ac:dyDescent="0.25">
      <c r="A420" s="29">
        <v>519</v>
      </c>
      <c r="B420" s="11" t="s">
        <v>1065</v>
      </c>
      <c r="C420" s="11" t="s">
        <v>1064</v>
      </c>
      <c r="D420" s="20">
        <v>2005</v>
      </c>
      <c r="E420" s="112" t="s">
        <v>239</v>
      </c>
      <c r="F420" s="77">
        <v>2</v>
      </c>
      <c r="I420" s="11">
        <v>115</v>
      </c>
      <c r="N420" s="11" t="s">
        <v>375</v>
      </c>
    </row>
    <row r="421" spans="1:16" x14ac:dyDescent="0.25">
      <c r="A421" s="29">
        <v>520</v>
      </c>
      <c r="B421" s="11" t="s">
        <v>832</v>
      </c>
      <c r="C421" s="11" t="s">
        <v>1071</v>
      </c>
      <c r="D421" s="20">
        <v>2008</v>
      </c>
      <c r="E421" s="112" t="s">
        <v>235</v>
      </c>
      <c r="F421" s="77">
        <v>5</v>
      </c>
      <c r="I421" s="11">
        <v>125</v>
      </c>
      <c r="N421" s="11" t="s">
        <v>375</v>
      </c>
    </row>
    <row r="422" spans="1:16" x14ac:dyDescent="0.25">
      <c r="A422" s="29">
        <v>521</v>
      </c>
      <c r="B422" s="11" t="s">
        <v>1050</v>
      </c>
      <c r="C422" s="11" t="s">
        <v>1051</v>
      </c>
      <c r="D422" s="20">
        <v>1960</v>
      </c>
      <c r="E422" s="112" t="s">
        <v>239</v>
      </c>
      <c r="F422" s="77">
        <v>4</v>
      </c>
      <c r="I422" s="11">
        <v>255</v>
      </c>
      <c r="N422" s="11" t="s">
        <v>429</v>
      </c>
    </row>
    <row r="423" spans="1:16" x14ac:dyDescent="0.25">
      <c r="A423" s="29">
        <v>522</v>
      </c>
      <c r="B423" s="11" t="s">
        <v>1052</v>
      </c>
      <c r="C423" s="11" t="s">
        <v>1054</v>
      </c>
      <c r="D423" s="20">
        <v>1969</v>
      </c>
      <c r="E423" s="112" t="s">
        <v>239</v>
      </c>
      <c r="F423" s="77">
        <v>3</v>
      </c>
      <c r="I423" s="11">
        <v>155</v>
      </c>
      <c r="N423" s="11" t="s">
        <v>263</v>
      </c>
    </row>
    <row r="424" spans="1:16" x14ac:dyDescent="0.25">
      <c r="A424" s="29">
        <v>523</v>
      </c>
      <c r="B424" s="11" t="s">
        <v>761</v>
      </c>
      <c r="C424" s="12" t="s">
        <v>1077</v>
      </c>
      <c r="D424" s="20">
        <v>1992</v>
      </c>
      <c r="E424" s="112" t="s">
        <v>239</v>
      </c>
      <c r="F424" s="77">
        <v>3</v>
      </c>
      <c r="I424" s="11">
        <v>115</v>
      </c>
      <c r="L424" s="12"/>
      <c r="M424" s="12"/>
      <c r="N424" s="11" t="s">
        <v>375</v>
      </c>
    </row>
    <row r="425" spans="1:16" x14ac:dyDescent="0.25">
      <c r="A425" s="29">
        <v>524</v>
      </c>
      <c r="B425" s="11" t="s">
        <v>828</v>
      </c>
      <c r="C425" s="11" t="s">
        <v>1031</v>
      </c>
      <c r="D425" s="20">
        <v>2005</v>
      </c>
      <c r="E425" s="112" t="s">
        <v>235</v>
      </c>
      <c r="F425" s="77">
        <v>3</v>
      </c>
      <c r="I425" s="11">
        <v>125</v>
      </c>
      <c r="N425" s="11" t="s">
        <v>375</v>
      </c>
    </row>
    <row r="426" spans="1:16" x14ac:dyDescent="0.25">
      <c r="A426" s="29">
        <v>525</v>
      </c>
      <c r="B426" s="11" t="s">
        <v>1067</v>
      </c>
      <c r="C426" s="11" t="s">
        <v>1068</v>
      </c>
      <c r="D426" s="20">
        <v>1988</v>
      </c>
      <c r="E426" s="112" t="s">
        <v>241</v>
      </c>
      <c r="F426" s="77">
        <v>4</v>
      </c>
      <c r="I426" s="11">
        <v>140</v>
      </c>
      <c r="N426" s="11" t="s">
        <v>429</v>
      </c>
    </row>
    <row r="427" spans="1:16" x14ac:dyDescent="0.25">
      <c r="A427" s="29">
        <v>526</v>
      </c>
      <c r="B427" s="12" t="s">
        <v>1087</v>
      </c>
      <c r="C427" s="12" t="s">
        <v>1088</v>
      </c>
      <c r="D427" s="20">
        <v>1961</v>
      </c>
      <c r="E427" s="112" t="s">
        <v>251</v>
      </c>
      <c r="F427" s="77">
        <v>4</v>
      </c>
      <c r="I427" s="11">
        <v>125</v>
      </c>
      <c r="L427" s="12"/>
      <c r="M427" s="12"/>
      <c r="N427" s="12" t="s">
        <v>429</v>
      </c>
      <c r="O427" s="26"/>
      <c r="P427" s="12"/>
    </row>
    <row r="428" spans="1:16" x14ac:dyDescent="0.25">
      <c r="A428" s="29">
        <v>527</v>
      </c>
      <c r="B428" s="12" t="s">
        <v>1079</v>
      </c>
      <c r="C428" s="12" t="s">
        <v>1080</v>
      </c>
      <c r="D428" s="20">
        <v>1998</v>
      </c>
      <c r="E428" s="112" t="s">
        <v>237</v>
      </c>
      <c r="F428" s="77">
        <v>4</v>
      </c>
      <c r="I428" s="11">
        <v>120</v>
      </c>
      <c r="L428" s="12"/>
      <c r="M428" s="12"/>
      <c r="N428" s="12" t="s">
        <v>385</v>
      </c>
      <c r="O428" s="26"/>
      <c r="P428" s="12"/>
    </row>
    <row r="429" spans="1:16" x14ac:dyDescent="0.25">
      <c r="A429" s="29">
        <v>528</v>
      </c>
      <c r="B429" s="11" t="s">
        <v>748</v>
      </c>
      <c r="C429" s="11" t="s">
        <v>637</v>
      </c>
      <c r="D429" s="20">
        <v>1966</v>
      </c>
      <c r="E429" s="112" t="s">
        <v>251</v>
      </c>
      <c r="F429" s="77">
        <v>3</v>
      </c>
      <c r="I429" s="11">
        <v>120</v>
      </c>
      <c r="N429" s="12" t="s">
        <v>429</v>
      </c>
      <c r="O429" s="26"/>
      <c r="P429" s="12"/>
    </row>
    <row r="430" spans="1:16" x14ac:dyDescent="0.25">
      <c r="A430" s="29">
        <v>529</v>
      </c>
      <c r="B430" s="11" t="s">
        <v>1066</v>
      </c>
      <c r="C430" s="11" t="s">
        <v>506</v>
      </c>
      <c r="D430" s="20">
        <v>2002</v>
      </c>
      <c r="E430" s="112" t="s">
        <v>235</v>
      </c>
      <c r="F430" s="77">
        <v>3</v>
      </c>
      <c r="I430" s="11">
        <v>95</v>
      </c>
      <c r="N430" s="11" t="s">
        <v>375</v>
      </c>
    </row>
    <row r="431" spans="1:16" x14ac:dyDescent="0.25">
      <c r="A431" s="29">
        <v>530</v>
      </c>
      <c r="B431" s="11" t="s">
        <v>476</v>
      </c>
      <c r="C431" s="12" t="s">
        <v>1083</v>
      </c>
      <c r="D431" s="20">
        <v>1966</v>
      </c>
      <c r="E431" s="112" t="s">
        <v>239</v>
      </c>
      <c r="F431" s="77">
        <v>3</v>
      </c>
      <c r="I431" s="11">
        <v>100</v>
      </c>
      <c r="L431" s="12"/>
      <c r="M431" s="12"/>
      <c r="N431" s="12" t="s">
        <v>263</v>
      </c>
      <c r="O431" s="26"/>
      <c r="P431" s="12"/>
    </row>
    <row r="432" spans="1:16" x14ac:dyDescent="0.25">
      <c r="A432" s="29">
        <v>531</v>
      </c>
      <c r="B432" s="11" t="s">
        <v>1084</v>
      </c>
      <c r="C432" s="11" t="s">
        <v>1112</v>
      </c>
      <c r="D432" s="20">
        <v>1975</v>
      </c>
      <c r="E432" s="112" t="s">
        <v>235</v>
      </c>
      <c r="F432" s="77">
        <v>4</v>
      </c>
      <c r="H432" s="23">
        <v>36892</v>
      </c>
      <c r="I432" s="11">
        <v>115</v>
      </c>
      <c r="N432" s="11" t="s">
        <v>375</v>
      </c>
    </row>
    <row r="433" spans="1:16" x14ac:dyDescent="0.25">
      <c r="A433" s="29">
        <v>532</v>
      </c>
      <c r="B433" s="12" t="s">
        <v>883</v>
      </c>
      <c r="C433" s="12" t="s">
        <v>1091</v>
      </c>
      <c r="D433" s="20">
        <v>1989</v>
      </c>
      <c r="E433" s="112" t="s">
        <v>235</v>
      </c>
      <c r="F433" s="77">
        <v>4</v>
      </c>
      <c r="I433" s="11">
        <v>135</v>
      </c>
      <c r="L433" s="12"/>
      <c r="M433" s="12"/>
      <c r="N433" s="12" t="s">
        <v>256</v>
      </c>
      <c r="O433" s="26"/>
      <c r="P433" s="12"/>
    </row>
    <row r="434" spans="1:16" x14ac:dyDescent="0.25">
      <c r="A434" s="29">
        <v>533</v>
      </c>
      <c r="B434" s="11" t="s">
        <v>2264</v>
      </c>
      <c r="C434" s="11" t="s">
        <v>2265</v>
      </c>
      <c r="D434" s="20">
        <v>1974</v>
      </c>
      <c r="E434" s="112" t="s">
        <v>239</v>
      </c>
      <c r="F434" s="77">
        <v>3</v>
      </c>
      <c r="H434" s="23" t="s">
        <v>8</v>
      </c>
      <c r="I434" s="12">
        <f>IF($M434&gt;999,LEFT($M434,2)*60,LEFT($M434,1)*60)+RIGHT($M434,2)-IF($L434&gt;999,LEFT($L434,2)*60,LEFT($L434,1)*60)-RIGHT($L434,2)</f>
        <v>170</v>
      </c>
      <c r="J434" s="98" t="str">
        <f>VLOOKUP(WEEKDAY(K434),Ref!Q$2:R$8,2)</f>
        <v>H</v>
      </c>
      <c r="K434" s="82">
        <v>40661</v>
      </c>
      <c r="L434" s="11">
        <v>2300</v>
      </c>
      <c r="M434" s="11">
        <v>2550</v>
      </c>
      <c r="N434" s="11" t="s">
        <v>372</v>
      </c>
      <c r="O434" s="15" t="str">
        <f>IF(ISERROR(VLOOKUP(N434,[1]!Ter_lookup,2,FALSE)=TRUE),"",VLOOKUP(N434,[1]!Ter_lookup,2,FALSE))</f>
        <v/>
      </c>
      <c r="P434" s="11">
        <f>VLOOKUP(N434,[1]!Sky_lookup,2,FALSE)</f>
        <v>119</v>
      </c>
    </row>
    <row r="435" spans="1:16" x14ac:dyDescent="0.25">
      <c r="A435" s="29">
        <v>534</v>
      </c>
      <c r="B435" s="11" t="s">
        <v>1020</v>
      </c>
      <c r="C435" s="11" t="s">
        <v>1097</v>
      </c>
      <c r="D435" s="20">
        <v>2007</v>
      </c>
      <c r="E435" s="112" t="s">
        <v>235</v>
      </c>
      <c r="F435" s="77">
        <v>5</v>
      </c>
      <c r="I435" s="11">
        <v>140</v>
      </c>
      <c r="N435" s="11" t="s">
        <v>262</v>
      </c>
    </row>
    <row r="436" spans="1:16" x14ac:dyDescent="0.25">
      <c r="A436" s="29">
        <v>535</v>
      </c>
      <c r="B436" s="11" t="s">
        <v>1104</v>
      </c>
      <c r="C436" s="11" t="s">
        <v>1105</v>
      </c>
      <c r="D436" s="20">
        <v>2000</v>
      </c>
      <c r="E436" s="112" t="s">
        <v>235</v>
      </c>
      <c r="F436" s="77">
        <v>3</v>
      </c>
      <c r="I436" s="11">
        <v>90</v>
      </c>
      <c r="N436" s="11" t="s">
        <v>385</v>
      </c>
    </row>
    <row r="437" spans="1:16" x14ac:dyDescent="0.25">
      <c r="A437" s="29">
        <v>536</v>
      </c>
      <c r="B437" s="11" t="s">
        <v>1679</v>
      </c>
      <c r="C437" s="11" t="s">
        <v>1106</v>
      </c>
      <c r="D437" s="20">
        <v>1957</v>
      </c>
      <c r="E437" s="112" t="s">
        <v>239</v>
      </c>
      <c r="F437" s="77">
        <v>5</v>
      </c>
      <c r="I437" s="11">
        <v>85</v>
      </c>
      <c r="N437" s="11" t="s">
        <v>262</v>
      </c>
    </row>
    <row r="438" spans="1:16" x14ac:dyDescent="0.25">
      <c r="A438" s="29">
        <v>537</v>
      </c>
      <c r="B438" s="11" t="s">
        <v>476</v>
      </c>
      <c r="C438" s="11" t="s">
        <v>1110</v>
      </c>
      <c r="F438" s="77">
        <v>4</v>
      </c>
      <c r="I438" s="11">
        <v>35</v>
      </c>
      <c r="N438" s="11" t="s">
        <v>459</v>
      </c>
    </row>
    <row r="439" spans="1:16" x14ac:dyDescent="0.25">
      <c r="A439" s="29">
        <v>538</v>
      </c>
      <c r="B439" s="11" t="s">
        <v>910</v>
      </c>
      <c r="C439" s="11" t="s">
        <v>1048</v>
      </c>
      <c r="D439" s="20">
        <v>2007</v>
      </c>
      <c r="E439" s="112" t="s">
        <v>241</v>
      </c>
      <c r="F439" s="77">
        <v>4</v>
      </c>
      <c r="I439" s="11">
        <v>115</v>
      </c>
      <c r="N439" s="11" t="s">
        <v>375</v>
      </c>
    </row>
    <row r="440" spans="1:16" x14ac:dyDescent="0.25">
      <c r="A440" s="29">
        <v>539</v>
      </c>
      <c r="B440" s="11" t="s">
        <v>476</v>
      </c>
      <c r="C440" s="11" t="s">
        <v>1092</v>
      </c>
      <c r="D440" s="20">
        <v>1983</v>
      </c>
      <c r="E440" s="112" t="s">
        <v>241</v>
      </c>
      <c r="F440" s="77">
        <v>3</v>
      </c>
      <c r="I440" s="11">
        <v>140</v>
      </c>
      <c r="N440" s="11" t="s">
        <v>410</v>
      </c>
    </row>
    <row r="441" spans="1:16" x14ac:dyDescent="0.25">
      <c r="A441" s="29">
        <v>540</v>
      </c>
      <c r="B441" s="11" t="s">
        <v>1099</v>
      </c>
      <c r="C441" s="11" t="s">
        <v>1100</v>
      </c>
      <c r="D441" s="20">
        <v>1986</v>
      </c>
      <c r="E441" s="112" t="s">
        <v>241</v>
      </c>
      <c r="F441" s="77">
        <v>5</v>
      </c>
      <c r="I441" s="11">
        <v>150</v>
      </c>
      <c r="N441" s="11" t="s">
        <v>429</v>
      </c>
    </row>
    <row r="442" spans="1:16" x14ac:dyDescent="0.25">
      <c r="A442" s="29">
        <v>541</v>
      </c>
      <c r="B442" s="11" t="s">
        <v>1095</v>
      </c>
      <c r="C442" s="11" t="s">
        <v>1096</v>
      </c>
      <c r="D442" s="20">
        <v>1973</v>
      </c>
      <c r="E442" s="112" t="s">
        <v>235</v>
      </c>
      <c r="F442" s="77">
        <v>4</v>
      </c>
      <c r="I442" s="11">
        <v>85</v>
      </c>
      <c r="N442" s="11" t="s">
        <v>262</v>
      </c>
    </row>
    <row r="443" spans="1:16" x14ac:dyDescent="0.25">
      <c r="A443" s="29">
        <v>542</v>
      </c>
      <c r="B443" s="11" t="s">
        <v>761</v>
      </c>
      <c r="C443" s="11" t="s">
        <v>1113</v>
      </c>
      <c r="D443" s="20">
        <v>1997</v>
      </c>
      <c r="E443" s="112" t="s">
        <v>237</v>
      </c>
      <c r="F443" s="77">
        <v>4</v>
      </c>
      <c r="G443" s="160">
        <v>3.5</v>
      </c>
      <c r="H443" s="23">
        <v>40406</v>
      </c>
      <c r="I443" s="11">
        <v>125</v>
      </c>
      <c r="N443" s="11" t="s">
        <v>270</v>
      </c>
    </row>
    <row r="444" spans="1:16" x14ac:dyDescent="0.25">
      <c r="A444" s="11">
        <v>543</v>
      </c>
      <c r="B444" s="11" t="s">
        <v>910</v>
      </c>
      <c r="C444" s="11" t="s">
        <v>1116</v>
      </c>
      <c r="D444" s="11">
        <v>1997</v>
      </c>
      <c r="E444" s="115" t="s">
        <v>235</v>
      </c>
      <c r="F444" s="77">
        <v>3</v>
      </c>
      <c r="G444" s="29"/>
      <c r="H444" s="11"/>
      <c r="I444" s="11">
        <v>115</v>
      </c>
      <c r="J444" s="20"/>
      <c r="N444" s="11" t="s">
        <v>385</v>
      </c>
    </row>
    <row r="445" spans="1:16" x14ac:dyDescent="0.25">
      <c r="A445" s="29">
        <v>544</v>
      </c>
      <c r="B445" s="11" t="s">
        <v>1101</v>
      </c>
      <c r="C445" s="11" t="s">
        <v>1103</v>
      </c>
      <c r="D445" s="20">
        <v>2001</v>
      </c>
      <c r="E445" s="112" t="s">
        <v>239</v>
      </c>
      <c r="F445" s="77">
        <v>3</v>
      </c>
      <c r="G445" s="160">
        <v>5</v>
      </c>
      <c r="I445" s="11">
        <v>120</v>
      </c>
      <c r="N445" s="11" t="s">
        <v>264</v>
      </c>
    </row>
    <row r="446" spans="1:16" x14ac:dyDescent="0.25">
      <c r="A446" s="29">
        <v>545</v>
      </c>
      <c r="B446" s="11" t="s">
        <v>1128</v>
      </c>
      <c r="C446" s="11" t="s">
        <v>1129</v>
      </c>
      <c r="D446" s="20">
        <v>2001</v>
      </c>
      <c r="E446" s="112" t="s">
        <v>239</v>
      </c>
      <c r="F446" s="77">
        <v>3</v>
      </c>
      <c r="I446" s="11">
        <v>125</v>
      </c>
      <c r="N446" s="11" t="s">
        <v>264</v>
      </c>
    </row>
    <row r="447" spans="1:16" x14ac:dyDescent="0.25">
      <c r="A447" s="29">
        <v>546</v>
      </c>
      <c r="B447" s="11" t="s">
        <v>1148</v>
      </c>
      <c r="C447" s="11" t="s">
        <v>1114</v>
      </c>
      <c r="D447" s="11">
        <v>2003</v>
      </c>
      <c r="E447" s="112" t="s">
        <v>239</v>
      </c>
      <c r="F447" s="77">
        <v>4</v>
      </c>
      <c r="G447" s="160">
        <v>3</v>
      </c>
      <c r="H447" s="23">
        <v>40405</v>
      </c>
      <c r="I447" s="11">
        <v>130</v>
      </c>
      <c r="N447" s="11" t="s">
        <v>375</v>
      </c>
    </row>
    <row r="448" spans="1:16" x14ac:dyDescent="0.25">
      <c r="A448" s="29">
        <v>547</v>
      </c>
      <c r="B448" s="11" t="s">
        <v>761</v>
      </c>
      <c r="C448" s="11" t="s">
        <v>1130</v>
      </c>
      <c r="D448" s="20">
        <v>2006</v>
      </c>
      <c r="E448" s="112" t="s">
        <v>235</v>
      </c>
      <c r="F448" s="77">
        <v>4</v>
      </c>
      <c r="I448" s="11">
        <v>100</v>
      </c>
      <c r="N448" s="11" t="s">
        <v>262</v>
      </c>
    </row>
    <row r="449" spans="1:16" x14ac:dyDescent="0.25">
      <c r="A449" s="29">
        <v>548</v>
      </c>
      <c r="B449" s="11" t="s">
        <v>832</v>
      </c>
      <c r="C449" s="11" t="s">
        <v>1131</v>
      </c>
      <c r="D449" s="20">
        <v>2002</v>
      </c>
      <c r="E449" s="112" t="s">
        <v>235</v>
      </c>
      <c r="F449" s="77">
        <v>4</v>
      </c>
      <c r="I449" s="11">
        <v>115</v>
      </c>
      <c r="N449" s="11" t="s">
        <v>262</v>
      </c>
    </row>
    <row r="450" spans="1:16" x14ac:dyDescent="0.25">
      <c r="A450" s="29">
        <v>549</v>
      </c>
      <c r="B450" s="11" t="s">
        <v>1150</v>
      </c>
      <c r="C450" s="11" t="s">
        <v>1151</v>
      </c>
      <c r="D450" s="11">
        <v>1957</v>
      </c>
      <c r="E450" s="112" t="s">
        <v>239</v>
      </c>
      <c r="F450" s="77">
        <v>4</v>
      </c>
      <c r="I450" s="11">
        <v>105</v>
      </c>
      <c r="N450" s="11" t="s">
        <v>262</v>
      </c>
    </row>
    <row r="451" spans="1:16" x14ac:dyDescent="0.25">
      <c r="A451" s="29">
        <v>550</v>
      </c>
      <c r="B451" s="11" t="s">
        <v>1119</v>
      </c>
      <c r="C451" s="11" t="s">
        <v>1120</v>
      </c>
      <c r="D451" s="20">
        <v>1996</v>
      </c>
      <c r="E451" s="112" t="s">
        <v>241</v>
      </c>
      <c r="F451" s="77">
        <v>3</v>
      </c>
      <c r="I451" s="11">
        <v>120</v>
      </c>
      <c r="N451" s="11" t="s">
        <v>385</v>
      </c>
    </row>
    <row r="452" spans="1:16" x14ac:dyDescent="0.25">
      <c r="A452" s="29">
        <v>551</v>
      </c>
      <c r="B452" s="11" t="s">
        <v>1132</v>
      </c>
      <c r="C452" s="11" t="s">
        <v>1133</v>
      </c>
      <c r="D452" s="20">
        <v>1997</v>
      </c>
      <c r="E452" s="112" t="s">
        <v>235</v>
      </c>
      <c r="F452" s="77">
        <v>4</v>
      </c>
      <c r="G452" s="160">
        <v>4.7</v>
      </c>
      <c r="H452" s="23">
        <v>39814</v>
      </c>
      <c r="I452" s="11">
        <v>120</v>
      </c>
      <c r="N452" s="11" t="s">
        <v>266</v>
      </c>
    </row>
    <row r="453" spans="1:16" x14ac:dyDescent="0.25">
      <c r="A453" s="29">
        <v>552</v>
      </c>
      <c r="B453" s="11" t="s">
        <v>1154</v>
      </c>
      <c r="C453" s="11" t="s">
        <v>1155</v>
      </c>
      <c r="D453" s="11">
        <v>2002</v>
      </c>
      <c r="E453" s="112">
        <v>12</v>
      </c>
      <c r="F453" s="77">
        <v>4</v>
      </c>
      <c r="I453" s="11">
        <v>110</v>
      </c>
      <c r="N453" s="11" t="s">
        <v>267</v>
      </c>
    </row>
    <row r="454" spans="1:16" x14ac:dyDescent="0.25">
      <c r="A454" s="29">
        <v>553</v>
      </c>
      <c r="B454" s="11" t="s">
        <v>748</v>
      </c>
      <c r="C454" s="11" t="s">
        <v>1125</v>
      </c>
      <c r="D454" s="20">
        <v>2001</v>
      </c>
      <c r="E454" s="112" t="s">
        <v>239</v>
      </c>
      <c r="F454" s="77">
        <v>3</v>
      </c>
      <c r="I454" s="11">
        <v>120</v>
      </c>
      <c r="N454" s="11" t="s">
        <v>429</v>
      </c>
    </row>
    <row r="455" spans="1:16" x14ac:dyDescent="0.25">
      <c r="A455" s="29">
        <v>554</v>
      </c>
      <c r="B455" s="11" t="s">
        <v>1121</v>
      </c>
      <c r="C455" s="11" t="s">
        <v>1122</v>
      </c>
      <c r="D455" s="20">
        <v>1988</v>
      </c>
      <c r="E455" s="112" t="s">
        <v>239</v>
      </c>
      <c r="F455" s="77">
        <v>4</v>
      </c>
      <c r="I455" s="11">
        <v>150</v>
      </c>
      <c r="N455" s="11" t="s">
        <v>372</v>
      </c>
    </row>
    <row r="456" spans="1:16" x14ac:dyDescent="0.25">
      <c r="A456" s="29">
        <v>555</v>
      </c>
      <c r="B456" s="11" t="s">
        <v>1123</v>
      </c>
      <c r="C456" s="11" t="s">
        <v>1124</v>
      </c>
      <c r="D456" s="20">
        <v>1990</v>
      </c>
      <c r="E456" s="112" t="s">
        <v>241</v>
      </c>
      <c r="F456" s="77">
        <v>5</v>
      </c>
      <c r="I456" s="11">
        <v>135</v>
      </c>
      <c r="N456" s="11" t="s">
        <v>375</v>
      </c>
    </row>
    <row r="457" spans="1:16" x14ac:dyDescent="0.25">
      <c r="A457" s="29">
        <v>556</v>
      </c>
      <c r="B457" s="11" t="s">
        <v>910</v>
      </c>
      <c r="C457" s="11" t="s">
        <v>1140</v>
      </c>
      <c r="D457" s="11">
        <v>1986</v>
      </c>
      <c r="E457" s="112">
        <v>15</v>
      </c>
      <c r="F457" s="77">
        <v>4</v>
      </c>
      <c r="I457" s="11">
        <v>40</v>
      </c>
      <c r="N457" s="11" t="s">
        <v>385</v>
      </c>
    </row>
    <row r="458" spans="1:16" x14ac:dyDescent="0.25">
      <c r="A458" s="29">
        <v>557</v>
      </c>
      <c r="B458" s="11" t="s">
        <v>761</v>
      </c>
      <c r="C458" s="11" t="s">
        <v>1156</v>
      </c>
      <c r="D458" s="11">
        <v>2005</v>
      </c>
      <c r="E458" s="112" t="s">
        <v>239</v>
      </c>
      <c r="F458" s="77">
        <v>3</v>
      </c>
      <c r="I458" s="11">
        <v>300</v>
      </c>
      <c r="N458" s="11" t="s">
        <v>375</v>
      </c>
    </row>
    <row r="459" spans="1:16" x14ac:dyDescent="0.25">
      <c r="A459" s="29">
        <v>558</v>
      </c>
      <c r="B459" s="11" t="s">
        <v>1152</v>
      </c>
      <c r="C459" s="11" t="s">
        <v>1153</v>
      </c>
      <c r="D459" s="11">
        <v>2003</v>
      </c>
      <c r="E459" s="112">
        <v>12</v>
      </c>
      <c r="F459" s="77">
        <v>3</v>
      </c>
      <c r="N459" s="11" t="s">
        <v>263</v>
      </c>
    </row>
    <row r="460" spans="1:16" x14ac:dyDescent="0.25">
      <c r="A460" s="29">
        <v>559</v>
      </c>
      <c r="B460" s="12" t="s">
        <v>1159</v>
      </c>
      <c r="C460" s="12" t="s">
        <v>1160</v>
      </c>
      <c r="D460" s="12">
        <v>1975</v>
      </c>
      <c r="E460" s="112">
        <v>18</v>
      </c>
      <c r="F460" s="77">
        <v>5</v>
      </c>
      <c r="G460" s="160">
        <v>5.2</v>
      </c>
      <c r="H460" s="23">
        <v>37987</v>
      </c>
      <c r="I460" s="11">
        <v>160</v>
      </c>
      <c r="L460" s="12"/>
      <c r="M460" s="12"/>
      <c r="N460" s="12" t="s">
        <v>375</v>
      </c>
      <c r="O460" s="26"/>
      <c r="P460" s="12"/>
    </row>
    <row r="461" spans="1:16" x14ac:dyDescent="0.25">
      <c r="A461" s="29">
        <v>560</v>
      </c>
      <c r="B461" s="12" t="s">
        <v>761</v>
      </c>
      <c r="C461" s="12" t="s">
        <v>1158</v>
      </c>
      <c r="D461" s="12">
        <v>2005</v>
      </c>
      <c r="E461" s="112">
        <v>12</v>
      </c>
      <c r="F461" s="77">
        <v>3</v>
      </c>
      <c r="I461" s="11">
        <v>120</v>
      </c>
      <c r="L461" s="12"/>
      <c r="M461" s="12"/>
      <c r="N461" s="12" t="s">
        <v>270</v>
      </c>
      <c r="O461" s="26"/>
      <c r="P461" s="12"/>
    </row>
    <row r="462" spans="1:16" x14ac:dyDescent="0.25">
      <c r="A462" s="29">
        <v>561</v>
      </c>
      <c r="B462" s="12" t="s">
        <v>1161</v>
      </c>
      <c r="C462" s="12" t="s">
        <v>1162</v>
      </c>
      <c r="D462" s="12">
        <v>2005</v>
      </c>
      <c r="E462" s="112" t="s">
        <v>251</v>
      </c>
      <c r="F462" s="77">
        <v>3</v>
      </c>
      <c r="I462" s="12">
        <v>100</v>
      </c>
      <c r="L462" s="12"/>
      <c r="M462" s="12"/>
      <c r="N462" s="12" t="s">
        <v>262</v>
      </c>
      <c r="O462" s="26"/>
      <c r="P462" s="12"/>
    </row>
    <row r="463" spans="1:16" x14ac:dyDescent="0.25">
      <c r="A463" s="29">
        <v>562</v>
      </c>
      <c r="B463" s="12" t="s">
        <v>1168</v>
      </c>
      <c r="C463" s="12" t="s">
        <v>1169</v>
      </c>
      <c r="D463" s="12">
        <v>2006</v>
      </c>
      <c r="E463" s="112">
        <v>18</v>
      </c>
      <c r="F463" s="77">
        <v>4</v>
      </c>
      <c r="I463" s="12">
        <v>170</v>
      </c>
      <c r="L463" s="12"/>
      <c r="M463" s="12"/>
      <c r="N463" s="12" t="s">
        <v>375</v>
      </c>
      <c r="O463" s="26"/>
      <c r="P463" s="12"/>
    </row>
    <row r="464" spans="1:16" x14ac:dyDescent="0.25">
      <c r="A464" s="29">
        <v>563</v>
      </c>
      <c r="B464" s="12" t="s">
        <v>748</v>
      </c>
      <c r="C464" s="12" t="s">
        <v>1172</v>
      </c>
      <c r="D464" s="12">
        <v>1963</v>
      </c>
      <c r="E464" s="112" t="s">
        <v>239</v>
      </c>
      <c r="F464" s="77">
        <v>3</v>
      </c>
      <c r="I464" s="12">
        <v>95</v>
      </c>
      <c r="L464" s="12"/>
      <c r="M464" s="12"/>
      <c r="N464" s="12" t="s">
        <v>262</v>
      </c>
      <c r="O464" s="26"/>
      <c r="P464" s="12"/>
    </row>
    <row r="465" spans="1:16" x14ac:dyDescent="0.25">
      <c r="A465" s="29">
        <v>564</v>
      </c>
      <c r="B465" s="11" t="s">
        <v>922</v>
      </c>
      <c r="C465" s="11" t="s">
        <v>1182</v>
      </c>
      <c r="D465" s="11">
        <v>1993</v>
      </c>
      <c r="E465" s="112">
        <v>15</v>
      </c>
      <c r="F465" s="77">
        <v>3</v>
      </c>
      <c r="I465" s="11">
        <v>110</v>
      </c>
      <c r="N465" s="11" t="s">
        <v>429</v>
      </c>
    </row>
    <row r="466" spans="1:16" x14ac:dyDescent="0.25">
      <c r="A466" s="29">
        <v>565</v>
      </c>
      <c r="B466" s="11" t="s">
        <v>761</v>
      </c>
      <c r="C466" s="11" t="s">
        <v>890</v>
      </c>
      <c r="D466" s="11">
        <v>1993</v>
      </c>
      <c r="E466" s="112" t="s">
        <v>239</v>
      </c>
      <c r="F466" s="77">
        <v>4</v>
      </c>
      <c r="G466" s="160">
        <v>4.5</v>
      </c>
      <c r="H466" s="23">
        <v>39448</v>
      </c>
      <c r="I466" s="11">
        <v>265</v>
      </c>
      <c r="N466" s="11" t="s">
        <v>404</v>
      </c>
    </row>
    <row r="467" spans="1:16" x14ac:dyDescent="0.25">
      <c r="A467" s="29">
        <v>566</v>
      </c>
      <c r="B467" s="12" t="s">
        <v>1173</v>
      </c>
      <c r="C467" s="12" t="s">
        <v>1174</v>
      </c>
      <c r="D467" s="12">
        <v>1998</v>
      </c>
      <c r="E467" s="112">
        <v>15</v>
      </c>
      <c r="F467" s="77">
        <v>3</v>
      </c>
      <c r="I467" s="12">
        <v>95</v>
      </c>
      <c r="L467" s="12"/>
      <c r="M467" s="12"/>
      <c r="N467" s="12" t="s">
        <v>385</v>
      </c>
      <c r="O467" s="26"/>
      <c r="P467" s="12"/>
    </row>
    <row r="468" spans="1:16" x14ac:dyDescent="0.25">
      <c r="A468" s="29">
        <v>567</v>
      </c>
      <c r="B468" s="11" t="s">
        <v>1126</v>
      </c>
      <c r="C468" s="11" t="s">
        <v>1127</v>
      </c>
      <c r="D468" s="20">
        <v>1973</v>
      </c>
      <c r="E468" s="112" t="s">
        <v>239</v>
      </c>
      <c r="F468" s="77">
        <v>4</v>
      </c>
      <c r="H468" s="23">
        <v>38353</v>
      </c>
      <c r="I468" s="11">
        <v>420</v>
      </c>
      <c r="N468" s="11" t="s">
        <v>263</v>
      </c>
    </row>
    <row r="469" spans="1:16" x14ac:dyDescent="0.25">
      <c r="A469" s="29">
        <v>568</v>
      </c>
      <c r="B469" s="11" t="s">
        <v>1143</v>
      </c>
      <c r="C469" s="11" t="s">
        <v>1144</v>
      </c>
      <c r="D469" s="11">
        <v>1996</v>
      </c>
      <c r="E469" s="112" t="s">
        <v>239</v>
      </c>
      <c r="F469" s="77">
        <v>4</v>
      </c>
      <c r="G469" s="160">
        <v>4.2</v>
      </c>
      <c r="H469" s="23">
        <v>39448</v>
      </c>
      <c r="I469" s="11">
        <v>0</v>
      </c>
      <c r="N469" s="11" t="s">
        <v>264</v>
      </c>
    </row>
    <row r="470" spans="1:16" x14ac:dyDescent="0.25">
      <c r="A470" s="29">
        <v>569</v>
      </c>
      <c r="B470" s="12" t="s">
        <v>1187</v>
      </c>
      <c r="C470" s="12" t="s">
        <v>1139</v>
      </c>
      <c r="D470" s="12">
        <v>1974</v>
      </c>
      <c r="E470" s="112" t="s">
        <v>239</v>
      </c>
      <c r="F470" s="77">
        <v>3</v>
      </c>
      <c r="H470" s="28"/>
      <c r="I470" s="12">
        <v>140</v>
      </c>
      <c r="J470" s="96"/>
      <c r="K470" s="91"/>
      <c r="L470" s="12"/>
      <c r="M470" s="12"/>
      <c r="N470" s="12" t="s">
        <v>263</v>
      </c>
      <c r="O470" s="26"/>
      <c r="P470" s="12"/>
    </row>
    <row r="471" spans="1:16" x14ac:dyDescent="0.25">
      <c r="A471" s="29">
        <v>570</v>
      </c>
      <c r="B471" s="11" t="s">
        <v>476</v>
      </c>
      <c r="C471" s="11" t="s">
        <v>1137</v>
      </c>
      <c r="D471" s="11">
        <v>1992</v>
      </c>
      <c r="E471" s="112" t="s">
        <v>239</v>
      </c>
      <c r="F471" s="77">
        <v>4</v>
      </c>
      <c r="I471" s="11">
        <v>335</v>
      </c>
      <c r="N471" s="11" t="s">
        <v>429</v>
      </c>
    </row>
    <row r="472" spans="1:16" x14ac:dyDescent="0.25">
      <c r="A472" s="29">
        <v>571</v>
      </c>
      <c r="B472" s="12" t="s">
        <v>1149</v>
      </c>
      <c r="C472" s="11" t="s">
        <v>669</v>
      </c>
      <c r="D472" s="11"/>
      <c r="F472" s="77">
        <v>4</v>
      </c>
      <c r="I472" s="11">
        <v>45</v>
      </c>
      <c r="N472" s="11" t="s">
        <v>422</v>
      </c>
    </row>
    <row r="473" spans="1:16" x14ac:dyDescent="0.25">
      <c r="A473" s="29">
        <v>572</v>
      </c>
      <c r="B473" s="12" t="s">
        <v>1197</v>
      </c>
      <c r="C473" s="12" t="s">
        <v>1198</v>
      </c>
      <c r="D473" s="12">
        <v>1972</v>
      </c>
      <c r="E473" s="112" t="s">
        <v>251</v>
      </c>
      <c r="F473" s="77">
        <v>5</v>
      </c>
      <c r="I473" s="12">
        <v>105</v>
      </c>
      <c r="L473" s="12"/>
      <c r="M473" s="12"/>
      <c r="N473" s="12" t="s">
        <v>264</v>
      </c>
      <c r="O473" s="26"/>
      <c r="P473" s="12"/>
    </row>
    <row r="474" spans="1:16" x14ac:dyDescent="0.25">
      <c r="A474" s="29">
        <v>573</v>
      </c>
      <c r="B474" s="12" t="s">
        <v>748</v>
      </c>
      <c r="C474" s="12" t="s">
        <v>1216</v>
      </c>
      <c r="D474" s="12">
        <v>1963</v>
      </c>
      <c r="E474" s="112" t="s">
        <v>251</v>
      </c>
      <c r="F474" s="77">
        <v>3</v>
      </c>
      <c r="H474" s="23">
        <v>36892</v>
      </c>
      <c r="I474" s="12">
        <v>220</v>
      </c>
      <c r="L474" s="12"/>
      <c r="M474" s="12"/>
      <c r="N474" s="12" t="s">
        <v>429</v>
      </c>
      <c r="O474" s="26"/>
      <c r="P474" s="12"/>
    </row>
    <row r="475" spans="1:16" x14ac:dyDescent="0.25">
      <c r="A475" s="29">
        <v>574</v>
      </c>
      <c r="B475" s="12" t="s">
        <v>1164</v>
      </c>
      <c r="C475" s="12" t="s">
        <v>1166</v>
      </c>
      <c r="D475" s="12">
        <v>1973</v>
      </c>
      <c r="E475" s="112">
        <v>15</v>
      </c>
      <c r="F475" s="77">
        <v>4</v>
      </c>
      <c r="I475" s="12">
        <v>135</v>
      </c>
      <c r="L475" s="12"/>
      <c r="M475" s="12"/>
      <c r="N475" s="12" t="s">
        <v>372</v>
      </c>
      <c r="O475" s="26"/>
      <c r="P475" s="12"/>
    </row>
    <row r="476" spans="1:16" x14ac:dyDescent="0.25">
      <c r="A476" s="29">
        <v>575</v>
      </c>
      <c r="B476" s="12" t="s">
        <v>1212</v>
      </c>
      <c r="C476" s="12" t="s">
        <v>1213</v>
      </c>
      <c r="D476" s="12">
        <v>1981</v>
      </c>
      <c r="E476" s="112">
        <v>15</v>
      </c>
      <c r="F476" s="77">
        <v>4</v>
      </c>
      <c r="I476" s="12">
        <v>160</v>
      </c>
      <c r="L476" s="12"/>
      <c r="M476" s="12"/>
      <c r="N476" s="12" t="s">
        <v>372</v>
      </c>
      <c r="O476" s="26"/>
      <c r="P476" s="12"/>
    </row>
    <row r="477" spans="1:16" x14ac:dyDescent="0.25">
      <c r="A477" s="29">
        <v>576</v>
      </c>
      <c r="B477" s="12" t="s">
        <v>1192</v>
      </c>
      <c r="C477" s="12" t="s">
        <v>1193</v>
      </c>
      <c r="D477" s="12"/>
      <c r="F477" s="77">
        <v>4</v>
      </c>
      <c r="H477" s="28"/>
      <c r="I477" s="12">
        <v>120</v>
      </c>
      <c r="J477" s="96"/>
      <c r="K477" s="91"/>
      <c r="L477" s="12"/>
      <c r="M477" s="12"/>
      <c r="N477" s="12" t="s">
        <v>410</v>
      </c>
      <c r="O477" s="26"/>
      <c r="P477" s="12"/>
    </row>
    <row r="478" spans="1:16" x14ac:dyDescent="0.25">
      <c r="A478" s="29">
        <v>577</v>
      </c>
      <c r="B478" s="12" t="s">
        <v>1163</v>
      </c>
      <c r="C478" s="12" t="s">
        <v>1165</v>
      </c>
      <c r="D478" s="12">
        <v>1999</v>
      </c>
      <c r="E478" s="112" t="s">
        <v>239</v>
      </c>
      <c r="F478" s="77">
        <v>4</v>
      </c>
      <c r="I478" s="12">
        <v>100</v>
      </c>
      <c r="L478" s="12"/>
      <c r="M478" s="12"/>
      <c r="N478" s="12" t="s">
        <v>385</v>
      </c>
      <c r="O478" s="26"/>
      <c r="P478" s="12"/>
    </row>
    <row r="479" spans="1:16" x14ac:dyDescent="0.25">
      <c r="A479" s="29">
        <v>578</v>
      </c>
      <c r="B479" s="12" t="s">
        <v>748</v>
      </c>
      <c r="C479" s="12" t="s">
        <v>1167</v>
      </c>
      <c r="D479" s="12">
        <v>1994</v>
      </c>
      <c r="E479" s="112" t="s">
        <v>239</v>
      </c>
      <c r="F479" s="77">
        <v>3</v>
      </c>
      <c r="I479" s="12">
        <v>110</v>
      </c>
      <c r="L479" s="12"/>
      <c r="M479" s="12"/>
      <c r="N479" s="12" t="s">
        <v>375</v>
      </c>
      <c r="O479" s="26"/>
      <c r="P479" s="12"/>
    </row>
    <row r="480" spans="1:16" x14ac:dyDescent="0.25">
      <c r="A480" s="29">
        <v>579</v>
      </c>
      <c r="B480" s="12" t="s">
        <v>1221</v>
      </c>
      <c r="C480" s="12" t="s">
        <v>1222</v>
      </c>
      <c r="D480" s="12">
        <v>1998</v>
      </c>
      <c r="E480" s="112">
        <v>15</v>
      </c>
      <c r="F480" s="77">
        <v>3</v>
      </c>
      <c r="I480" s="12">
        <v>155</v>
      </c>
      <c r="L480" s="12"/>
      <c r="M480" s="12"/>
      <c r="N480" s="12" t="s">
        <v>264</v>
      </c>
      <c r="O480" s="26"/>
      <c r="P480" s="12"/>
    </row>
    <row r="481" spans="1:16" x14ac:dyDescent="0.25">
      <c r="A481" s="29">
        <v>580</v>
      </c>
      <c r="B481" s="12" t="s">
        <v>1177</v>
      </c>
      <c r="C481" s="12" t="s">
        <v>1178</v>
      </c>
      <c r="D481" s="11">
        <v>1984</v>
      </c>
      <c r="E481" s="112">
        <v>15</v>
      </c>
      <c r="F481" s="77">
        <v>5</v>
      </c>
      <c r="I481" s="12">
        <v>100</v>
      </c>
      <c r="L481" s="12"/>
      <c r="M481" s="12"/>
      <c r="N481" s="12" t="s">
        <v>377</v>
      </c>
      <c r="O481" s="26"/>
      <c r="P481" s="12"/>
    </row>
    <row r="482" spans="1:16" x14ac:dyDescent="0.25">
      <c r="A482" s="29">
        <v>581</v>
      </c>
      <c r="B482" s="12" t="s">
        <v>1204</v>
      </c>
      <c r="C482" s="12" t="s">
        <v>1205</v>
      </c>
      <c r="D482" s="12">
        <v>1992</v>
      </c>
      <c r="E482" s="112" t="s">
        <v>239</v>
      </c>
      <c r="F482" s="77">
        <v>4</v>
      </c>
      <c r="I482" s="12">
        <v>120</v>
      </c>
      <c r="L482" s="12"/>
      <c r="M482" s="12"/>
      <c r="N482" s="12" t="s">
        <v>388</v>
      </c>
      <c r="O482" s="26"/>
      <c r="P482" s="12"/>
    </row>
    <row r="483" spans="1:16" x14ac:dyDescent="0.25">
      <c r="A483" s="29">
        <v>582</v>
      </c>
      <c r="B483" s="12" t="s">
        <v>1208</v>
      </c>
      <c r="C483" s="12" t="s">
        <v>1209</v>
      </c>
      <c r="D483" s="12">
        <v>1992</v>
      </c>
      <c r="E483" s="112">
        <v>18</v>
      </c>
      <c r="F483" s="77">
        <v>3</v>
      </c>
      <c r="I483" s="12">
        <v>120</v>
      </c>
      <c r="L483" s="12"/>
      <c r="M483" s="12"/>
      <c r="N483" s="12" t="s">
        <v>264</v>
      </c>
      <c r="O483" s="26"/>
      <c r="P483" s="12"/>
    </row>
    <row r="484" spans="1:16" x14ac:dyDescent="0.25">
      <c r="A484" s="29">
        <v>583</v>
      </c>
      <c r="B484" s="12" t="s">
        <v>1214</v>
      </c>
      <c r="C484" s="12" t="s">
        <v>1215</v>
      </c>
      <c r="D484" s="12">
        <v>1996</v>
      </c>
      <c r="E484" s="112" t="s">
        <v>251</v>
      </c>
      <c r="F484" s="77">
        <v>4</v>
      </c>
      <c r="I484" s="12">
        <v>95</v>
      </c>
      <c r="L484" s="12"/>
      <c r="M484" s="12"/>
      <c r="N484" s="12" t="s">
        <v>375</v>
      </c>
      <c r="O484" s="26"/>
      <c r="P484" s="12"/>
    </row>
    <row r="485" spans="1:16" x14ac:dyDescent="0.25">
      <c r="A485" s="29">
        <v>584</v>
      </c>
      <c r="B485" s="12" t="s">
        <v>748</v>
      </c>
      <c r="C485" s="12" t="s">
        <v>1201</v>
      </c>
      <c r="D485" s="12">
        <v>2004</v>
      </c>
      <c r="E485" s="112">
        <v>15</v>
      </c>
      <c r="F485" s="77">
        <v>4</v>
      </c>
      <c r="I485" s="12">
        <v>100</v>
      </c>
      <c r="L485" s="12"/>
      <c r="M485" s="12"/>
      <c r="N485" s="12" t="s">
        <v>262</v>
      </c>
      <c r="O485" s="26"/>
      <c r="P485" s="12"/>
    </row>
    <row r="486" spans="1:16" x14ac:dyDescent="0.25">
      <c r="A486" s="29">
        <v>585</v>
      </c>
      <c r="B486" s="12" t="s">
        <v>1223</v>
      </c>
      <c r="C486" s="12" t="s">
        <v>1224</v>
      </c>
      <c r="D486" s="12">
        <v>1974</v>
      </c>
      <c r="E486" s="112">
        <v>18</v>
      </c>
      <c r="F486" s="77">
        <v>4</v>
      </c>
      <c r="I486" s="12">
        <v>130</v>
      </c>
      <c r="L486" s="12"/>
      <c r="M486" s="12"/>
      <c r="N486" s="12" t="s">
        <v>953</v>
      </c>
      <c r="O486" s="26"/>
      <c r="P486" s="12"/>
    </row>
    <row r="487" spans="1:16" x14ac:dyDescent="0.25">
      <c r="A487" s="29">
        <v>586</v>
      </c>
      <c r="B487" s="12" t="s">
        <v>1188</v>
      </c>
      <c r="C487" s="12" t="s">
        <v>1189</v>
      </c>
      <c r="D487" s="12">
        <v>1965</v>
      </c>
      <c r="E487" s="112" t="s">
        <v>239</v>
      </c>
      <c r="F487" s="77">
        <v>5</v>
      </c>
      <c r="H487" s="28">
        <v>36892</v>
      </c>
      <c r="I487" s="12">
        <v>230</v>
      </c>
      <c r="J487" s="96"/>
      <c r="K487" s="91"/>
      <c r="L487" s="12"/>
      <c r="M487" s="12"/>
      <c r="N487" s="12" t="s">
        <v>372</v>
      </c>
      <c r="O487" s="26"/>
      <c r="P487" s="12"/>
    </row>
    <row r="488" spans="1:16" x14ac:dyDescent="0.25">
      <c r="A488" s="29">
        <v>587</v>
      </c>
      <c r="B488" s="12" t="s">
        <v>852</v>
      </c>
      <c r="C488" s="12" t="s">
        <v>1228</v>
      </c>
      <c r="D488" s="12">
        <v>1975</v>
      </c>
      <c r="E488" s="112">
        <v>12</v>
      </c>
      <c r="F488" s="77">
        <v>3</v>
      </c>
      <c r="I488" s="12">
        <v>110</v>
      </c>
      <c r="L488" s="12"/>
      <c r="M488" s="12"/>
      <c r="N488" s="12" t="s">
        <v>385</v>
      </c>
      <c r="O488" s="26"/>
      <c r="P488" s="12"/>
    </row>
    <row r="489" spans="1:16" x14ac:dyDescent="0.25">
      <c r="A489" s="29">
        <v>588</v>
      </c>
      <c r="B489" s="12" t="s">
        <v>1210</v>
      </c>
      <c r="C489" s="12" t="s">
        <v>1211</v>
      </c>
      <c r="D489" s="12">
        <v>1980</v>
      </c>
      <c r="E489" s="112">
        <v>18</v>
      </c>
      <c r="F489" s="77">
        <v>3</v>
      </c>
      <c r="I489" s="12">
        <v>145</v>
      </c>
      <c r="L489" s="12"/>
      <c r="M489" s="12"/>
      <c r="N489" s="12" t="s">
        <v>372</v>
      </c>
      <c r="O489" s="26"/>
      <c r="P489" s="12"/>
    </row>
    <row r="490" spans="1:16" x14ac:dyDescent="0.25">
      <c r="A490" s="29">
        <v>589</v>
      </c>
      <c r="B490" s="12" t="s">
        <v>1236</v>
      </c>
      <c r="C490" s="12" t="s">
        <v>1237</v>
      </c>
      <c r="D490" s="12">
        <v>1990</v>
      </c>
      <c r="E490" s="112">
        <v>15</v>
      </c>
      <c r="F490" s="77">
        <v>4</v>
      </c>
      <c r="I490" s="12">
        <v>145</v>
      </c>
      <c r="L490" s="12"/>
      <c r="M490" s="12"/>
      <c r="N490" s="12" t="s">
        <v>265</v>
      </c>
      <c r="O490" s="26"/>
      <c r="P490" s="12"/>
    </row>
    <row r="491" spans="1:16" x14ac:dyDescent="0.25">
      <c r="A491" s="29">
        <v>590</v>
      </c>
      <c r="B491" s="12" t="s">
        <v>1353</v>
      </c>
      <c r="C491" s="12" t="s">
        <v>1217</v>
      </c>
      <c r="D491" s="12">
        <v>1990</v>
      </c>
      <c r="E491" s="112">
        <v>15</v>
      </c>
      <c r="F491" s="77">
        <v>4</v>
      </c>
      <c r="I491" s="12">
        <v>125</v>
      </c>
      <c r="J491" s="98" t="str">
        <f>VLOOKUP(WEEKDAY(K491),Ref!Q$2:R$8,2)</f>
        <v>T</v>
      </c>
      <c r="K491" s="82">
        <v>40603</v>
      </c>
      <c r="L491" s="12">
        <v>2335</v>
      </c>
      <c r="M491" s="12">
        <v>2545</v>
      </c>
      <c r="N491" s="11" t="s">
        <v>429</v>
      </c>
      <c r="O491" s="15" t="str">
        <f>IF(ISERROR(VLOOKUP(N491,[1]!Ter_lookup,2,FALSE)=TRUE),"",VLOOKUP(N491,[1]!Ter_lookup,2,FALSE))</f>
        <v/>
      </c>
      <c r="P491" s="11">
        <f>VLOOKUP(N491,[1]!Sky_lookup,2,FALSE)</f>
        <v>317</v>
      </c>
    </row>
    <row r="492" spans="1:16" x14ac:dyDescent="0.25">
      <c r="A492" s="29">
        <v>591</v>
      </c>
      <c r="B492" s="12" t="s">
        <v>910</v>
      </c>
      <c r="C492" s="12" t="s">
        <v>1233</v>
      </c>
      <c r="D492" s="12">
        <v>1972</v>
      </c>
      <c r="E492" s="112">
        <v>18</v>
      </c>
      <c r="F492" s="77">
        <v>5</v>
      </c>
      <c r="I492" s="12">
        <v>110</v>
      </c>
      <c r="L492" s="12"/>
      <c r="M492" s="12"/>
      <c r="N492" s="12" t="s">
        <v>263</v>
      </c>
      <c r="O492" s="26"/>
      <c r="P492" s="12"/>
    </row>
    <row r="493" spans="1:16" x14ac:dyDescent="0.25">
      <c r="A493" s="29">
        <v>592</v>
      </c>
      <c r="B493" s="11" t="s">
        <v>1218</v>
      </c>
      <c r="C493" s="12" t="s">
        <v>1258</v>
      </c>
      <c r="D493" s="12">
        <v>2001</v>
      </c>
      <c r="E493" s="112">
        <v>12</v>
      </c>
      <c r="F493" s="77">
        <v>3</v>
      </c>
      <c r="I493" s="12">
        <v>100</v>
      </c>
      <c r="L493" s="12"/>
      <c r="M493" s="12"/>
      <c r="N493" s="12" t="s">
        <v>385</v>
      </c>
      <c r="O493" s="26"/>
      <c r="P493" s="12"/>
    </row>
    <row r="494" spans="1:16" x14ac:dyDescent="0.25">
      <c r="A494" s="29">
        <v>593</v>
      </c>
      <c r="B494" s="12" t="s">
        <v>1230</v>
      </c>
      <c r="C494" s="12" t="s">
        <v>1231</v>
      </c>
      <c r="D494" s="12">
        <v>1970</v>
      </c>
      <c r="E494" s="112">
        <v>15</v>
      </c>
      <c r="F494" s="77">
        <v>3</v>
      </c>
      <c r="I494" s="12">
        <v>135</v>
      </c>
      <c r="L494" s="12"/>
      <c r="M494" s="12"/>
      <c r="N494" s="12" t="s">
        <v>429</v>
      </c>
      <c r="O494" s="26"/>
      <c r="P494" s="12"/>
    </row>
    <row r="495" spans="1:16" x14ac:dyDescent="0.25">
      <c r="A495" s="29">
        <v>594</v>
      </c>
      <c r="B495" s="12" t="s">
        <v>1245</v>
      </c>
      <c r="C495" s="12" t="s">
        <v>1246</v>
      </c>
      <c r="D495" s="12">
        <v>1995</v>
      </c>
      <c r="E495" s="112">
        <v>12</v>
      </c>
      <c r="F495" s="77">
        <v>4</v>
      </c>
      <c r="H495" s="23">
        <v>38718</v>
      </c>
      <c r="I495" s="12">
        <v>160</v>
      </c>
      <c r="L495" s="12"/>
      <c r="M495" s="12"/>
      <c r="N495" s="12" t="s">
        <v>265</v>
      </c>
      <c r="O495" s="26"/>
      <c r="P495" s="12"/>
    </row>
    <row r="496" spans="1:16" x14ac:dyDescent="0.25">
      <c r="A496" s="29">
        <v>595</v>
      </c>
      <c r="B496" s="11" t="s">
        <v>476</v>
      </c>
      <c r="C496" s="12" t="s">
        <v>1227</v>
      </c>
      <c r="D496" s="12">
        <v>1977</v>
      </c>
      <c r="E496" s="112" t="s">
        <v>239</v>
      </c>
      <c r="F496" s="77">
        <v>4</v>
      </c>
      <c r="I496" s="12">
        <v>135</v>
      </c>
      <c r="L496" s="12"/>
      <c r="M496" s="12"/>
      <c r="N496" s="12" t="s">
        <v>375</v>
      </c>
      <c r="O496" s="26"/>
      <c r="P496" s="12"/>
    </row>
    <row r="497" spans="1:16" x14ac:dyDescent="0.25">
      <c r="A497" s="29">
        <v>596</v>
      </c>
      <c r="B497" s="11" t="s">
        <v>476</v>
      </c>
      <c r="C497" s="12" t="s">
        <v>566</v>
      </c>
      <c r="D497" s="11">
        <v>2007</v>
      </c>
      <c r="E497" s="112" t="s">
        <v>237</v>
      </c>
      <c r="F497" s="77">
        <v>4</v>
      </c>
      <c r="I497" s="11">
        <v>125</v>
      </c>
      <c r="N497" s="11" t="s">
        <v>375</v>
      </c>
    </row>
    <row r="498" spans="1:16" x14ac:dyDescent="0.25">
      <c r="A498" s="29">
        <v>597</v>
      </c>
      <c r="B498" s="11" t="s">
        <v>579</v>
      </c>
      <c r="C498" s="11" t="s">
        <v>899</v>
      </c>
      <c r="D498" s="11">
        <v>1987</v>
      </c>
      <c r="E498" s="112" t="s">
        <v>251</v>
      </c>
      <c r="F498" s="77">
        <v>4</v>
      </c>
      <c r="I498" s="11">
        <v>120</v>
      </c>
      <c r="N498" s="11" t="s">
        <v>429</v>
      </c>
    </row>
    <row r="499" spans="1:16" x14ac:dyDescent="0.25">
      <c r="A499" s="29">
        <v>598</v>
      </c>
      <c r="B499" s="12" t="s">
        <v>1267</v>
      </c>
      <c r="C499" s="12" t="s">
        <v>1268</v>
      </c>
      <c r="D499" s="12">
        <v>2006</v>
      </c>
      <c r="E499" s="112">
        <v>12</v>
      </c>
      <c r="F499" s="77">
        <v>4</v>
      </c>
      <c r="I499" s="12">
        <v>135</v>
      </c>
      <c r="L499" s="12"/>
      <c r="M499" s="12"/>
      <c r="N499" s="12" t="s">
        <v>385</v>
      </c>
      <c r="O499" s="26"/>
      <c r="P499" s="12"/>
    </row>
    <row r="500" spans="1:16" x14ac:dyDescent="0.25">
      <c r="A500" s="29">
        <v>599</v>
      </c>
      <c r="B500" s="12" t="s">
        <v>1202</v>
      </c>
      <c r="C500" s="12" t="s">
        <v>1269</v>
      </c>
      <c r="D500" s="12">
        <v>1997</v>
      </c>
      <c r="E500" s="112">
        <v>12</v>
      </c>
      <c r="F500" s="77">
        <v>4</v>
      </c>
      <c r="H500" s="23">
        <v>39083</v>
      </c>
      <c r="I500" s="12">
        <v>135</v>
      </c>
      <c r="L500" s="12"/>
      <c r="M500" s="12"/>
      <c r="N500" s="12" t="s">
        <v>265</v>
      </c>
      <c r="O500" s="26"/>
      <c r="P500" s="12"/>
    </row>
    <row r="501" spans="1:16" x14ac:dyDescent="0.25">
      <c r="A501" s="29">
        <v>600</v>
      </c>
      <c r="B501" s="12" t="s">
        <v>1277</v>
      </c>
      <c r="C501" s="12" t="s">
        <v>1278</v>
      </c>
      <c r="D501" s="12">
        <v>1999</v>
      </c>
      <c r="E501" s="112">
        <v>12</v>
      </c>
      <c r="F501" s="77">
        <v>4</v>
      </c>
      <c r="H501" s="23">
        <v>39448</v>
      </c>
      <c r="I501" s="12">
        <v>160</v>
      </c>
      <c r="L501" s="12"/>
      <c r="M501" s="12"/>
      <c r="N501" s="12" t="s">
        <v>265</v>
      </c>
      <c r="O501" s="26"/>
      <c r="P501" s="12"/>
    </row>
    <row r="502" spans="1:16" x14ac:dyDescent="0.25">
      <c r="A502" s="29">
        <v>601</v>
      </c>
      <c r="B502" s="12" t="s">
        <v>1283</v>
      </c>
      <c r="C502" s="12" t="s">
        <v>708</v>
      </c>
      <c r="D502" s="12">
        <v>1995</v>
      </c>
      <c r="E502" s="112" t="s">
        <v>251</v>
      </c>
      <c r="F502" s="77">
        <v>5</v>
      </c>
      <c r="I502" s="12">
        <v>160</v>
      </c>
      <c r="L502" s="12"/>
      <c r="M502" s="12"/>
      <c r="N502" s="12" t="s">
        <v>269</v>
      </c>
      <c r="O502" s="26"/>
      <c r="P502" s="12"/>
    </row>
    <row r="503" spans="1:16" x14ac:dyDescent="0.25">
      <c r="A503" s="29">
        <v>602</v>
      </c>
      <c r="B503" s="12" t="s">
        <v>476</v>
      </c>
      <c r="C503" s="12" t="s">
        <v>1256</v>
      </c>
      <c r="D503" s="12"/>
      <c r="I503" s="12">
        <v>30</v>
      </c>
      <c r="L503" s="12"/>
      <c r="M503" s="12"/>
      <c r="N503" s="12"/>
      <c r="O503" s="26"/>
      <c r="P503" s="12"/>
    </row>
    <row r="504" spans="1:16" x14ac:dyDescent="0.25">
      <c r="A504" s="29">
        <v>603</v>
      </c>
      <c r="B504" s="12" t="s">
        <v>476</v>
      </c>
      <c r="C504" s="12" t="s">
        <v>1285</v>
      </c>
      <c r="D504" s="12"/>
      <c r="I504" s="12"/>
      <c r="L504" s="12"/>
      <c r="M504" s="12"/>
      <c r="N504" s="12"/>
      <c r="O504" s="26"/>
      <c r="P504" s="12"/>
    </row>
    <row r="505" spans="1:16" x14ac:dyDescent="0.25">
      <c r="A505" s="29">
        <v>604</v>
      </c>
      <c r="B505" s="12" t="s">
        <v>476</v>
      </c>
      <c r="C505" s="12" t="s">
        <v>1286</v>
      </c>
      <c r="D505" s="12"/>
      <c r="I505" s="12">
        <v>160</v>
      </c>
      <c r="L505" s="12"/>
      <c r="M505" s="12"/>
      <c r="N505" s="12"/>
      <c r="O505" s="26"/>
      <c r="P505" s="12"/>
    </row>
    <row r="506" spans="1:16" x14ac:dyDescent="0.25">
      <c r="A506" s="29">
        <v>605</v>
      </c>
      <c r="B506" s="12" t="s">
        <v>1316</v>
      </c>
      <c r="C506" s="12" t="s">
        <v>1287</v>
      </c>
      <c r="D506" s="12">
        <v>1984</v>
      </c>
      <c r="E506" s="112" t="s">
        <v>239</v>
      </c>
      <c r="F506" s="77">
        <v>5</v>
      </c>
      <c r="I506" s="12">
        <v>183</v>
      </c>
      <c r="L506" s="12"/>
      <c r="M506" s="12"/>
      <c r="N506" s="12"/>
      <c r="O506" s="26"/>
      <c r="P506" s="12"/>
    </row>
    <row r="507" spans="1:16" x14ac:dyDescent="0.25">
      <c r="A507" s="29">
        <v>606</v>
      </c>
      <c r="B507" s="12" t="s">
        <v>2118</v>
      </c>
      <c r="C507" s="12" t="s">
        <v>2117</v>
      </c>
      <c r="D507" s="12">
        <v>2006</v>
      </c>
      <c r="E507" s="112">
        <v>12</v>
      </c>
      <c r="F507" s="77">
        <v>3</v>
      </c>
      <c r="I507" s="12">
        <v>145</v>
      </c>
      <c r="L507" s="12"/>
      <c r="M507" s="12"/>
      <c r="N507" s="12"/>
      <c r="O507" s="26"/>
      <c r="P507" s="12"/>
    </row>
    <row r="508" spans="1:16" x14ac:dyDescent="0.25">
      <c r="A508" s="29">
        <v>607</v>
      </c>
      <c r="B508" s="12" t="s">
        <v>1313</v>
      </c>
      <c r="C508" s="12" t="s">
        <v>1288</v>
      </c>
      <c r="D508" s="12">
        <v>2007</v>
      </c>
      <c r="E508" s="112">
        <v>12</v>
      </c>
      <c r="F508" s="77">
        <v>5</v>
      </c>
      <c r="G508" s="160">
        <v>5</v>
      </c>
      <c r="H508" s="23">
        <v>40179</v>
      </c>
      <c r="I508" s="11">
        <v>120</v>
      </c>
      <c r="L508" s="12"/>
      <c r="M508" s="12"/>
      <c r="N508" s="12"/>
      <c r="O508" s="26"/>
      <c r="P508" s="12"/>
    </row>
    <row r="509" spans="1:16" x14ac:dyDescent="0.25">
      <c r="A509" s="29">
        <v>608</v>
      </c>
      <c r="B509" s="12" t="s">
        <v>1210</v>
      </c>
      <c r="C509" s="12" t="s">
        <v>1196</v>
      </c>
      <c r="D509" s="78">
        <v>1992</v>
      </c>
      <c r="E509" s="112">
        <v>18</v>
      </c>
      <c r="F509" s="77">
        <v>3</v>
      </c>
      <c r="I509" s="12">
        <v>120</v>
      </c>
      <c r="L509" s="12"/>
      <c r="M509" s="12"/>
      <c r="N509" s="11" t="s">
        <v>429</v>
      </c>
    </row>
    <row r="510" spans="1:16" x14ac:dyDescent="0.25">
      <c r="A510" s="29">
        <v>609</v>
      </c>
      <c r="B510" s="12" t="s">
        <v>476</v>
      </c>
      <c r="C510" s="12" t="s">
        <v>1290</v>
      </c>
      <c r="D510" s="12"/>
      <c r="I510" s="12">
        <v>138</v>
      </c>
      <c r="L510" s="12"/>
      <c r="M510" s="12"/>
      <c r="N510" s="12"/>
      <c r="O510" s="26"/>
      <c r="P510" s="12"/>
    </row>
    <row r="511" spans="1:16" x14ac:dyDescent="0.25">
      <c r="A511" s="29">
        <v>610</v>
      </c>
      <c r="B511" s="12" t="s">
        <v>1312</v>
      </c>
      <c r="C511" s="12" t="s">
        <v>1344</v>
      </c>
      <c r="D511" s="12">
        <v>1968</v>
      </c>
      <c r="E511" s="112">
        <v>12</v>
      </c>
      <c r="F511" s="77">
        <v>5</v>
      </c>
      <c r="I511" s="12">
        <v>140</v>
      </c>
      <c r="L511" s="12"/>
      <c r="M511" s="12"/>
      <c r="N511" s="12"/>
      <c r="O511" s="26"/>
      <c r="P511" s="12"/>
    </row>
    <row r="512" spans="1:16" x14ac:dyDescent="0.25">
      <c r="A512" s="29">
        <v>611</v>
      </c>
      <c r="B512" s="12" t="s">
        <v>1677</v>
      </c>
      <c r="C512" s="12" t="s">
        <v>1291</v>
      </c>
      <c r="D512" s="12">
        <v>2006</v>
      </c>
      <c r="E512" s="112">
        <v>15</v>
      </c>
      <c r="F512" s="77">
        <v>4</v>
      </c>
      <c r="I512" s="12">
        <v>120</v>
      </c>
      <c r="L512" s="12"/>
      <c r="M512" s="12"/>
      <c r="N512" s="12"/>
      <c r="O512" s="26"/>
      <c r="P512" s="12"/>
    </row>
    <row r="513" spans="1:16" x14ac:dyDescent="0.25">
      <c r="A513" s="29">
        <v>612</v>
      </c>
      <c r="B513" s="12" t="s">
        <v>1236</v>
      </c>
      <c r="C513" s="12" t="s">
        <v>1787</v>
      </c>
      <c r="D513" s="12"/>
      <c r="F513" s="77">
        <v>2</v>
      </c>
      <c r="I513" s="12">
        <v>120</v>
      </c>
      <c r="L513" s="12"/>
      <c r="M513" s="12"/>
      <c r="N513" s="12"/>
      <c r="O513" s="26"/>
      <c r="P513" s="12"/>
    </row>
    <row r="514" spans="1:16" x14ac:dyDescent="0.25">
      <c r="A514" s="29">
        <v>613</v>
      </c>
      <c r="B514" s="12" t="s">
        <v>1676</v>
      </c>
      <c r="C514" s="12" t="s">
        <v>1292</v>
      </c>
      <c r="D514" s="12">
        <v>1942</v>
      </c>
      <c r="E514" s="112" t="s">
        <v>251</v>
      </c>
      <c r="F514" s="77">
        <v>5</v>
      </c>
      <c r="I514" s="12">
        <v>118</v>
      </c>
      <c r="L514" s="12"/>
      <c r="M514" s="12"/>
      <c r="N514" s="12"/>
      <c r="O514" s="26"/>
      <c r="P514" s="12"/>
    </row>
    <row r="515" spans="1:16" x14ac:dyDescent="0.25">
      <c r="A515" s="29">
        <v>614</v>
      </c>
      <c r="B515" s="11" t="s">
        <v>1036</v>
      </c>
      <c r="C515" s="11" t="s">
        <v>1037</v>
      </c>
      <c r="D515" s="20">
        <v>1979</v>
      </c>
      <c r="E515" s="112" t="s">
        <v>237</v>
      </c>
      <c r="F515" s="77">
        <v>4</v>
      </c>
      <c r="I515" s="11">
        <v>140</v>
      </c>
      <c r="N515" s="11" t="s">
        <v>263</v>
      </c>
    </row>
    <row r="516" spans="1:16" x14ac:dyDescent="0.25">
      <c r="A516" s="29">
        <v>615</v>
      </c>
      <c r="B516" s="12" t="s">
        <v>579</v>
      </c>
      <c r="C516" s="12" t="s">
        <v>592</v>
      </c>
      <c r="D516" s="11">
        <v>1958</v>
      </c>
      <c r="E516" s="112" t="s">
        <v>251</v>
      </c>
      <c r="F516" s="77">
        <v>3</v>
      </c>
      <c r="I516" s="11">
        <v>45</v>
      </c>
      <c r="N516" s="11" t="s">
        <v>429</v>
      </c>
    </row>
    <row r="517" spans="1:16" x14ac:dyDescent="0.25">
      <c r="A517" s="29">
        <v>616</v>
      </c>
      <c r="B517" s="11" t="s">
        <v>749</v>
      </c>
      <c r="C517" s="11" t="s">
        <v>1134</v>
      </c>
      <c r="D517" s="11">
        <v>1959</v>
      </c>
      <c r="E517" s="112" t="s">
        <v>239</v>
      </c>
      <c r="F517" s="77">
        <v>5</v>
      </c>
      <c r="N517" s="11" t="s">
        <v>375</v>
      </c>
    </row>
    <row r="518" spans="1:16" x14ac:dyDescent="0.25">
      <c r="A518" s="29">
        <v>617</v>
      </c>
      <c r="B518" s="12" t="s">
        <v>873</v>
      </c>
      <c r="C518" s="12" t="s">
        <v>1263</v>
      </c>
      <c r="D518" s="12">
        <v>1969</v>
      </c>
      <c r="E518" s="112" t="s">
        <v>239</v>
      </c>
      <c r="F518" s="77">
        <v>5</v>
      </c>
      <c r="H518" s="23">
        <v>36892</v>
      </c>
      <c r="I518" s="11">
        <v>135</v>
      </c>
      <c r="L518" s="12"/>
      <c r="M518" s="12"/>
      <c r="N518" s="12" t="s">
        <v>410</v>
      </c>
      <c r="O518" s="26"/>
      <c r="P518" s="12"/>
    </row>
    <row r="519" spans="1:16" x14ac:dyDescent="0.25">
      <c r="A519" s="29">
        <v>618</v>
      </c>
      <c r="B519" s="12" t="s">
        <v>579</v>
      </c>
      <c r="C519" s="12" t="s">
        <v>1293</v>
      </c>
      <c r="D519" s="12">
        <v>2006</v>
      </c>
      <c r="E519" s="112">
        <v>15</v>
      </c>
      <c r="F519" s="77">
        <v>4</v>
      </c>
      <c r="I519" s="12">
        <v>113</v>
      </c>
      <c r="L519" s="12"/>
      <c r="M519" s="12"/>
      <c r="N519" s="12"/>
      <c r="O519" s="26"/>
      <c r="P519" s="12"/>
    </row>
    <row r="520" spans="1:16" x14ac:dyDescent="0.25">
      <c r="A520" s="29">
        <v>619</v>
      </c>
      <c r="B520" s="12" t="s">
        <v>1365</v>
      </c>
      <c r="C520" s="12" t="s">
        <v>1294</v>
      </c>
      <c r="D520" s="12">
        <v>1974</v>
      </c>
      <c r="E520" s="112" t="s">
        <v>239</v>
      </c>
      <c r="F520" s="77">
        <v>4</v>
      </c>
      <c r="I520" s="12">
        <v>115</v>
      </c>
      <c r="L520" s="12"/>
      <c r="M520" s="12"/>
      <c r="N520" s="12"/>
      <c r="O520" s="26"/>
      <c r="P520" s="12"/>
    </row>
    <row r="521" spans="1:16" x14ac:dyDescent="0.25">
      <c r="A521" s="29">
        <v>620</v>
      </c>
      <c r="B521" s="12" t="s">
        <v>873</v>
      </c>
      <c r="C521" s="12" t="s">
        <v>2203</v>
      </c>
      <c r="D521" s="78"/>
      <c r="F521" s="77">
        <v>5</v>
      </c>
      <c r="I521" s="12">
        <f>IF($M521&gt;999,LEFT($M521,2)*60,LEFT($M521,1)*60)+RIGHT($M521,2)-IF($L521&gt;999,LEFT($L521,2)*60,LEFT($L521,1)*60)-RIGHT($L521,2)</f>
        <v>155</v>
      </c>
      <c r="J521" s="98" t="str">
        <f>VLOOKUP(WEEKDAY(K521),Ref!Q$2:R$8,2)</f>
        <v>U</v>
      </c>
      <c r="K521" s="82">
        <v>40643</v>
      </c>
      <c r="L521" s="12">
        <v>1225</v>
      </c>
      <c r="M521" s="12">
        <v>1500</v>
      </c>
      <c r="N521" s="11" t="s">
        <v>410</v>
      </c>
      <c r="O521" s="15" t="str">
        <f>IF(ISERROR(VLOOKUP(N521,[1]!Ter_lookup,2,FALSE)=TRUE),"",VLOOKUP(N521,[1]!Ter_lookup,2,FALSE))</f>
        <v/>
      </c>
      <c r="P521" s="11">
        <f>VLOOKUP(N521,[1]!Sky_lookup,2,FALSE)</f>
        <v>174</v>
      </c>
    </row>
    <row r="522" spans="1:16" x14ac:dyDescent="0.25">
      <c r="A522" s="29">
        <v>621</v>
      </c>
      <c r="B522" s="12" t="s">
        <v>476</v>
      </c>
      <c r="C522" s="12" t="s">
        <v>1295</v>
      </c>
      <c r="D522" s="12"/>
      <c r="I522" s="12"/>
      <c r="L522" s="12"/>
      <c r="M522" s="12"/>
      <c r="N522" s="12"/>
      <c r="O522" s="26"/>
      <c r="P522" s="12"/>
    </row>
    <row r="523" spans="1:16" x14ac:dyDescent="0.25">
      <c r="A523" s="29">
        <v>622</v>
      </c>
      <c r="B523" s="12" t="s">
        <v>476</v>
      </c>
      <c r="C523" s="12" t="s">
        <v>1296</v>
      </c>
      <c r="D523" s="12"/>
      <c r="I523" s="12">
        <v>117</v>
      </c>
      <c r="L523" s="12"/>
      <c r="M523" s="12"/>
      <c r="N523" s="12"/>
      <c r="O523" s="26"/>
      <c r="P523" s="12"/>
    </row>
    <row r="524" spans="1:16" x14ac:dyDescent="0.25">
      <c r="A524" s="29">
        <v>623</v>
      </c>
      <c r="B524" s="12" t="s">
        <v>748</v>
      </c>
      <c r="C524" s="12" t="s">
        <v>1345</v>
      </c>
      <c r="D524" s="12">
        <v>1983</v>
      </c>
      <c r="E524" s="112">
        <v>18</v>
      </c>
      <c r="F524" s="77">
        <v>3</v>
      </c>
      <c r="G524" s="160">
        <v>5</v>
      </c>
      <c r="H524" s="23">
        <v>39814</v>
      </c>
      <c r="I524" s="12">
        <v>138</v>
      </c>
      <c r="L524" s="12"/>
      <c r="M524" s="12"/>
      <c r="N524" s="12"/>
      <c r="O524" s="26"/>
      <c r="P524" s="12"/>
    </row>
    <row r="525" spans="1:16" x14ac:dyDescent="0.25">
      <c r="A525" s="29">
        <v>624</v>
      </c>
      <c r="B525" s="12" t="s">
        <v>1327</v>
      </c>
      <c r="C525" s="12" t="s">
        <v>1328</v>
      </c>
      <c r="D525" s="78">
        <v>1960</v>
      </c>
      <c r="E525" s="112" t="s">
        <v>251</v>
      </c>
      <c r="F525" s="77">
        <v>4</v>
      </c>
      <c r="I525" s="12">
        <v>150</v>
      </c>
      <c r="L525" s="12"/>
      <c r="M525" s="12"/>
      <c r="N525" s="12" t="s">
        <v>375</v>
      </c>
      <c r="O525" s="26"/>
      <c r="P525" s="12"/>
    </row>
    <row r="526" spans="1:16" x14ac:dyDescent="0.25">
      <c r="A526" s="29">
        <v>625</v>
      </c>
      <c r="B526" s="11" t="s">
        <v>476</v>
      </c>
      <c r="C526" s="11" t="s">
        <v>369</v>
      </c>
      <c r="D526" s="11"/>
      <c r="I526" s="12">
        <v>146</v>
      </c>
      <c r="N526" s="11" t="s">
        <v>380</v>
      </c>
    </row>
    <row r="527" spans="1:16" x14ac:dyDescent="0.25">
      <c r="A527" s="29">
        <v>626</v>
      </c>
      <c r="B527" s="12" t="s">
        <v>476</v>
      </c>
      <c r="C527" s="12" t="s">
        <v>1297</v>
      </c>
      <c r="D527" s="12"/>
      <c r="I527" s="12"/>
      <c r="L527" s="12"/>
      <c r="M527" s="12"/>
      <c r="N527" s="12"/>
      <c r="O527" s="26"/>
      <c r="P527" s="12"/>
    </row>
    <row r="528" spans="1:16" x14ac:dyDescent="0.25">
      <c r="A528" s="29">
        <v>627</v>
      </c>
      <c r="B528" s="11" t="s">
        <v>1266</v>
      </c>
      <c r="C528" s="11" t="s">
        <v>519</v>
      </c>
      <c r="D528" s="11">
        <v>1994</v>
      </c>
      <c r="E528" s="112" t="s">
        <v>235</v>
      </c>
      <c r="F528" s="77">
        <v>4</v>
      </c>
      <c r="I528" s="12">
        <v>155</v>
      </c>
      <c r="N528" s="11" t="s">
        <v>372</v>
      </c>
    </row>
    <row r="529" spans="1:16" x14ac:dyDescent="0.25">
      <c r="A529" s="29">
        <v>628</v>
      </c>
      <c r="B529" s="12" t="s">
        <v>1275</v>
      </c>
      <c r="C529" s="12" t="s">
        <v>1276</v>
      </c>
      <c r="D529" s="12">
        <v>1998</v>
      </c>
      <c r="E529" s="112" t="s">
        <v>239</v>
      </c>
      <c r="F529" s="77">
        <v>3</v>
      </c>
      <c r="G529" s="160">
        <v>2</v>
      </c>
      <c r="H529" s="23">
        <v>40432</v>
      </c>
      <c r="I529" s="12">
        <v>120</v>
      </c>
      <c r="L529" s="12"/>
      <c r="M529" s="12"/>
      <c r="N529" s="12" t="s">
        <v>263</v>
      </c>
      <c r="O529" s="26"/>
      <c r="P529" s="12"/>
    </row>
    <row r="530" spans="1:16" x14ac:dyDescent="0.25">
      <c r="A530" s="29">
        <v>629</v>
      </c>
      <c r="B530" s="12" t="s">
        <v>476</v>
      </c>
      <c r="C530" s="12" t="s">
        <v>1298</v>
      </c>
      <c r="D530" s="12"/>
      <c r="I530" s="12"/>
      <c r="L530" s="12"/>
      <c r="M530" s="12"/>
      <c r="N530" s="12"/>
      <c r="O530" s="26"/>
      <c r="P530" s="12"/>
    </row>
    <row r="531" spans="1:16" x14ac:dyDescent="0.25">
      <c r="A531" s="29">
        <v>630</v>
      </c>
      <c r="B531" s="12" t="s">
        <v>748</v>
      </c>
      <c r="C531" s="12" t="s">
        <v>1299</v>
      </c>
      <c r="D531" s="12">
        <v>1987</v>
      </c>
      <c r="E531" s="112">
        <v>18</v>
      </c>
      <c r="F531" s="77">
        <v>4</v>
      </c>
      <c r="G531" s="160">
        <v>1.8</v>
      </c>
      <c r="H531" s="23">
        <v>40481</v>
      </c>
      <c r="I531" s="12">
        <v>110</v>
      </c>
      <c r="L531" s="12"/>
      <c r="M531" s="12"/>
      <c r="N531" s="12"/>
      <c r="O531" s="26"/>
      <c r="P531" s="12"/>
    </row>
    <row r="532" spans="1:16" x14ac:dyDescent="0.25">
      <c r="A532" s="29">
        <v>631</v>
      </c>
      <c r="B532" s="12" t="s">
        <v>476</v>
      </c>
      <c r="C532" s="12" t="s">
        <v>1300</v>
      </c>
      <c r="D532" s="12"/>
      <c r="I532" s="12">
        <v>104</v>
      </c>
      <c r="L532" s="12"/>
      <c r="M532" s="12"/>
      <c r="N532" s="12"/>
      <c r="O532" s="26"/>
      <c r="P532" s="12"/>
    </row>
    <row r="533" spans="1:16" x14ac:dyDescent="0.25">
      <c r="A533" s="29">
        <v>632</v>
      </c>
      <c r="B533" s="12" t="s">
        <v>1690</v>
      </c>
      <c r="C533" s="12" t="s">
        <v>1301</v>
      </c>
      <c r="D533" s="12">
        <v>1953</v>
      </c>
      <c r="E533" s="112" t="s">
        <v>251</v>
      </c>
      <c r="F533" s="77">
        <v>5</v>
      </c>
      <c r="I533" s="12">
        <v>129</v>
      </c>
      <c r="L533" s="12"/>
      <c r="M533" s="12"/>
      <c r="N533" s="12"/>
      <c r="O533" s="26"/>
      <c r="P533" s="12"/>
    </row>
    <row r="534" spans="1:16" x14ac:dyDescent="0.25">
      <c r="A534" s="29">
        <v>633</v>
      </c>
      <c r="B534" s="12" t="s">
        <v>1236</v>
      </c>
      <c r="C534" s="12" t="s">
        <v>1302</v>
      </c>
      <c r="D534" s="12">
        <v>2001</v>
      </c>
      <c r="E534" s="112" t="s">
        <v>239</v>
      </c>
      <c r="F534" s="77">
        <v>3</v>
      </c>
      <c r="G534" s="160">
        <v>3.7</v>
      </c>
      <c r="H534" s="23">
        <v>40545</v>
      </c>
      <c r="I534" s="12">
        <v>85</v>
      </c>
      <c r="L534" s="12"/>
      <c r="M534" s="12"/>
      <c r="N534" s="12"/>
      <c r="O534" s="26"/>
      <c r="P534" s="12"/>
    </row>
    <row r="535" spans="1:16" x14ac:dyDescent="0.25">
      <c r="A535" s="29">
        <v>634</v>
      </c>
      <c r="B535" s="12" t="s">
        <v>2260</v>
      </c>
      <c r="C535" s="12" t="s">
        <v>1303</v>
      </c>
      <c r="D535" s="12">
        <v>1966</v>
      </c>
      <c r="E535" s="112" t="s">
        <v>239</v>
      </c>
      <c r="F535" s="77">
        <v>4</v>
      </c>
      <c r="I535" s="12">
        <v>120</v>
      </c>
      <c r="L535" s="12"/>
      <c r="M535" s="12"/>
      <c r="N535" s="12"/>
      <c r="O535" s="26"/>
      <c r="P535" s="12"/>
    </row>
    <row r="536" spans="1:16" x14ac:dyDescent="0.25">
      <c r="A536" s="29">
        <v>635</v>
      </c>
      <c r="B536" s="11" t="s">
        <v>786</v>
      </c>
      <c r="C536" s="11" t="s">
        <v>942</v>
      </c>
      <c r="D536" s="11">
        <v>2007</v>
      </c>
      <c r="E536" s="112">
        <v>15</v>
      </c>
      <c r="F536" s="77">
        <v>4</v>
      </c>
      <c r="I536" s="11">
        <v>123</v>
      </c>
      <c r="N536" s="11" t="s">
        <v>270</v>
      </c>
    </row>
    <row r="537" spans="1:16" x14ac:dyDescent="0.25">
      <c r="A537" s="29">
        <v>636</v>
      </c>
      <c r="B537" s="12" t="s">
        <v>835</v>
      </c>
      <c r="C537" s="12" t="s">
        <v>1304</v>
      </c>
      <c r="D537" s="12">
        <v>2008</v>
      </c>
      <c r="E537" s="112">
        <v>12</v>
      </c>
      <c r="F537" s="77">
        <v>3</v>
      </c>
      <c r="I537" s="12">
        <v>105</v>
      </c>
      <c r="L537" s="12"/>
      <c r="M537" s="12"/>
      <c r="N537" s="12"/>
      <c r="O537" s="26"/>
      <c r="P537" s="12"/>
    </row>
    <row r="538" spans="1:16" x14ac:dyDescent="0.25">
      <c r="A538" s="29">
        <v>637</v>
      </c>
      <c r="B538" s="12" t="s">
        <v>2029</v>
      </c>
      <c r="C538" s="11" t="s">
        <v>690</v>
      </c>
      <c r="D538" s="11">
        <v>2005</v>
      </c>
      <c r="E538" s="112" t="s">
        <v>239</v>
      </c>
      <c r="F538" s="77">
        <v>4</v>
      </c>
      <c r="H538" s="11"/>
      <c r="I538" s="12">
        <f>IF($M538&gt;999,LEFT($M538,2)*60,LEFT($M538,1)*60)+RIGHT($M538,2)-IF($L538&gt;999,LEFT($L538,2)*60,LEFT($L538,1)*60)-RIGHT($L538,2)</f>
        <v>130</v>
      </c>
      <c r="J538" s="98" t="str">
        <f>VLOOKUP(WEEKDAY(K538),Ref!Q$2:R$8,2)</f>
        <v>W</v>
      </c>
      <c r="K538" s="82">
        <v>40590</v>
      </c>
      <c r="L538" s="12">
        <v>2400</v>
      </c>
      <c r="M538" s="12">
        <v>2610</v>
      </c>
      <c r="N538" s="11" t="s">
        <v>265</v>
      </c>
      <c r="O538" s="15">
        <f>IF(ISERROR(VLOOKUP(N538,[1]!Ter_lookup,2,FALSE)=TRUE),"",VLOOKUP(N538,[1]!Ter_lookup,2,FALSE))</f>
        <v>6</v>
      </c>
      <c r="P538" s="11">
        <f>VLOOKUP(N538,[1]!Sky_lookup,2,FALSE)</f>
        <v>118</v>
      </c>
    </row>
    <row r="539" spans="1:16" x14ac:dyDescent="0.25">
      <c r="A539" s="29">
        <v>638</v>
      </c>
      <c r="B539" s="12" t="s">
        <v>476</v>
      </c>
      <c r="C539" s="12" t="s">
        <v>1305</v>
      </c>
      <c r="D539" s="12"/>
      <c r="I539" s="12">
        <v>110</v>
      </c>
      <c r="L539" s="12"/>
      <c r="M539" s="12"/>
      <c r="N539" s="12"/>
      <c r="O539" s="26"/>
      <c r="P539" s="12"/>
    </row>
    <row r="540" spans="1:16" x14ac:dyDescent="0.25">
      <c r="A540" s="29">
        <v>639</v>
      </c>
      <c r="B540" s="12" t="s">
        <v>1626</v>
      </c>
      <c r="C540" s="12" t="s">
        <v>1306</v>
      </c>
      <c r="D540" s="12">
        <v>1963</v>
      </c>
      <c r="E540" s="112">
        <v>12</v>
      </c>
      <c r="F540" s="77">
        <v>5</v>
      </c>
      <c r="I540" s="12">
        <v>130</v>
      </c>
      <c r="J540" s="94"/>
      <c r="K540" s="89"/>
      <c r="L540" s="79"/>
      <c r="M540" s="79"/>
      <c r="N540" s="79"/>
      <c r="O540" s="150"/>
      <c r="P540" s="79"/>
    </row>
    <row r="541" spans="1:16" s="59" customFormat="1" x14ac:dyDescent="0.25">
      <c r="A541" s="60">
        <v>640</v>
      </c>
      <c r="B541" s="12" t="s">
        <v>476</v>
      </c>
      <c r="C541" s="79" t="s">
        <v>1307</v>
      </c>
      <c r="D541" s="79"/>
      <c r="E541" s="113"/>
      <c r="F541" s="77"/>
      <c r="G541" s="159"/>
      <c r="H541" s="65"/>
      <c r="I541" s="79"/>
      <c r="J541" s="94"/>
      <c r="K541" s="89"/>
      <c r="L541" s="79"/>
      <c r="M541" s="79"/>
      <c r="N541" s="79"/>
      <c r="O541" s="150"/>
      <c r="P541" s="79"/>
    </row>
    <row r="542" spans="1:16" x14ac:dyDescent="0.25">
      <c r="A542" s="29">
        <v>641</v>
      </c>
      <c r="B542" s="12" t="s">
        <v>748</v>
      </c>
      <c r="C542" s="12" t="s">
        <v>1157</v>
      </c>
      <c r="D542" s="12">
        <v>1966</v>
      </c>
      <c r="E542" s="112" t="s">
        <v>251</v>
      </c>
      <c r="F542" s="77">
        <v>4</v>
      </c>
      <c r="I542" s="11">
        <v>145</v>
      </c>
      <c r="M542" s="12"/>
      <c r="N542" s="12" t="s">
        <v>724</v>
      </c>
      <c r="O542" s="26"/>
      <c r="P542" s="12"/>
    </row>
    <row r="543" spans="1:16" x14ac:dyDescent="0.25">
      <c r="A543" s="29">
        <v>642</v>
      </c>
      <c r="B543" s="11" t="s">
        <v>1891</v>
      </c>
      <c r="C543" s="11" t="s">
        <v>1115</v>
      </c>
      <c r="D543" s="20">
        <v>1999</v>
      </c>
      <c r="E543" s="112">
        <v>15</v>
      </c>
      <c r="F543" s="77">
        <v>4</v>
      </c>
      <c r="I543" s="11">
        <v>115</v>
      </c>
      <c r="N543" s="11" t="s">
        <v>265</v>
      </c>
    </row>
    <row r="544" spans="1:16" x14ac:dyDescent="0.25">
      <c r="A544" s="29">
        <v>643</v>
      </c>
      <c r="B544" s="12" t="s">
        <v>1329</v>
      </c>
      <c r="C544" s="11" t="s">
        <v>582</v>
      </c>
      <c r="D544" s="11">
        <v>2008</v>
      </c>
      <c r="E544" s="112" t="s">
        <v>237</v>
      </c>
      <c r="F544" s="77">
        <v>4</v>
      </c>
      <c r="I544" s="11">
        <v>139</v>
      </c>
      <c r="N544" s="11" t="s">
        <v>372</v>
      </c>
    </row>
    <row r="545" spans="1:16" s="33" customFormat="1" x14ac:dyDescent="0.25">
      <c r="A545" s="50">
        <v>644</v>
      </c>
      <c r="B545" s="11" t="s">
        <v>761</v>
      </c>
      <c r="C545" s="33" t="s">
        <v>1309</v>
      </c>
      <c r="D545" s="35">
        <v>2007</v>
      </c>
      <c r="E545" s="116" t="s">
        <v>235</v>
      </c>
      <c r="F545" s="77">
        <v>4</v>
      </c>
      <c r="G545" s="161"/>
      <c r="H545" s="36"/>
      <c r="I545" s="37">
        <f>IF($M545&gt;999,LEFT($M545,2)*60,LEFT($M545,1)*60)+RIGHT($M545,2)-IF($L545&gt;999,LEFT($L545,2)*60,LEFT($L545,1)*60)-RIGHT($L545,2)</f>
        <v>150</v>
      </c>
      <c r="J545" s="145" t="str">
        <f>VLOOKUP(WEEKDAY(K545),Ref!Q$2:R$8,2)</f>
        <v>H</v>
      </c>
      <c r="K545" s="92">
        <v>40556</v>
      </c>
      <c r="L545" s="33">
        <v>2325</v>
      </c>
      <c r="M545" s="33">
        <v>2555</v>
      </c>
      <c r="N545" s="33" t="s">
        <v>265</v>
      </c>
      <c r="O545" s="39">
        <f>IF(ISERROR(VLOOKUP(N545,[1]!Ter_lookup,2,FALSE)=TRUE),"",VLOOKUP(N545,[1]!Ter_lookup,2,FALSE))</f>
        <v>6</v>
      </c>
      <c r="P545" s="33">
        <f>VLOOKUP(N545,[1]!Sky_lookup,2,FALSE)</f>
        <v>118</v>
      </c>
    </row>
    <row r="546" spans="1:16" x14ac:dyDescent="0.25">
      <c r="A546" s="29">
        <v>645</v>
      </c>
      <c r="B546" s="12" t="s">
        <v>873</v>
      </c>
      <c r="C546" s="11" t="s">
        <v>1337</v>
      </c>
      <c r="D546" s="11"/>
      <c r="I546" s="11">
        <v>155</v>
      </c>
    </row>
    <row r="547" spans="1:16" x14ac:dyDescent="0.25">
      <c r="A547" s="29">
        <v>646</v>
      </c>
      <c r="B547" s="12" t="s">
        <v>1316</v>
      </c>
      <c r="C547" s="12" t="s">
        <v>1317</v>
      </c>
      <c r="D547" s="78">
        <v>1993</v>
      </c>
      <c r="E547" s="112" t="s">
        <v>251</v>
      </c>
      <c r="F547" s="77">
        <v>4</v>
      </c>
      <c r="I547" s="12">
        <v>120</v>
      </c>
      <c r="L547" s="12"/>
      <c r="M547" s="12"/>
      <c r="N547" s="12" t="s">
        <v>953</v>
      </c>
      <c r="O547" s="26"/>
      <c r="P547" s="12"/>
    </row>
    <row r="548" spans="1:16" x14ac:dyDescent="0.25">
      <c r="A548" s="29">
        <v>647</v>
      </c>
      <c r="B548" s="12" t="s">
        <v>1319</v>
      </c>
      <c r="C548" s="12" t="s">
        <v>1320</v>
      </c>
      <c r="D548" s="78">
        <v>2007</v>
      </c>
      <c r="E548" s="112">
        <v>12</v>
      </c>
      <c r="F548" s="77">
        <v>4</v>
      </c>
      <c r="G548" s="160">
        <v>5</v>
      </c>
      <c r="H548" s="23">
        <v>40473</v>
      </c>
      <c r="I548" s="12">
        <v>110</v>
      </c>
      <c r="L548" s="12"/>
      <c r="M548" s="12"/>
      <c r="N548" s="12" t="s">
        <v>388</v>
      </c>
      <c r="O548" s="26"/>
      <c r="P548" s="12"/>
    </row>
    <row r="549" spans="1:16" s="33" customFormat="1" x14ac:dyDescent="0.25">
      <c r="A549" s="50">
        <v>648</v>
      </c>
      <c r="B549" s="12" t="s">
        <v>476</v>
      </c>
      <c r="C549" s="37" t="s">
        <v>1340</v>
      </c>
      <c r="D549" s="149"/>
      <c r="E549" s="116"/>
      <c r="F549" s="77"/>
      <c r="G549" s="161"/>
      <c r="H549" s="36"/>
      <c r="I549" s="37">
        <v>176</v>
      </c>
      <c r="J549" s="97"/>
      <c r="K549" s="92"/>
      <c r="L549" s="37"/>
      <c r="M549" s="37"/>
      <c r="N549" s="37"/>
      <c r="O549" s="111"/>
      <c r="P549" s="37"/>
    </row>
    <row r="550" spans="1:16" x14ac:dyDescent="0.25">
      <c r="A550" s="29">
        <v>649</v>
      </c>
      <c r="B550" s="12" t="s">
        <v>963</v>
      </c>
      <c r="C550" s="12" t="s">
        <v>1318</v>
      </c>
      <c r="D550" s="78">
        <v>1988</v>
      </c>
      <c r="E550" s="112">
        <v>12</v>
      </c>
      <c r="F550" s="77">
        <v>4</v>
      </c>
      <c r="I550" s="12">
        <v>135</v>
      </c>
      <c r="L550" s="12"/>
      <c r="M550" s="12"/>
      <c r="N550" s="12" t="s">
        <v>388</v>
      </c>
      <c r="O550" s="26"/>
      <c r="P550" s="12"/>
    </row>
    <row r="551" spans="1:16" x14ac:dyDescent="0.25">
      <c r="A551" s="29">
        <v>650</v>
      </c>
      <c r="B551" s="11" t="s">
        <v>1310</v>
      </c>
      <c r="C551" s="12" t="s">
        <v>1485</v>
      </c>
      <c r="D551" s="78">
        <v>2004</v>
      </c>
      <c r="E551" s="112">
        <v>15</v>
      </c>
      <c r="F551" s="77">
        <v>4</v>
      </c>
      <c r="G551" s="160">
        <v>2.1</v>
      </c>
      <c r="H551" s="23">
        <v>39448</v>
      </c>
      <c r="I551" s="11">
        <v>135</v>
      </c>
      <c r="L551" s="12"/>
      <c r="M551" s="12"/>
      <c r="N551" s="12" t="s">
        <v>388</v>
      </c>
      <c r="O551" s="26"/>
      <c r="P551" s="12"/>
    </row>
    <row r="552" spans="1:16" s="33" customFormat="1" x14ac:dyDescent="0.25">
      <c r="A552" s="50">
        <v>651</v>
      </c>
      <c r="B552" s="12" t="s">
        <v>476</v>
      </c>
      <c r="C552" s="37" t="s">
        <v>1341</v>
      </c>
      <c r="D552" s="149"/>
      <c r="E552" s="116"/>
      <c r="F552" s="77"/>
      <c r="G552" s="161"/>
      <c r="H552" s="36"/>
      <c r="I552" s="37">
        <v>128</v>
      </c>
      <c r="J552" s="97"/>
      <c r="K552" s="92"/>
      <c r="L552" s="37"/>
      <c r="M552" s="37"/>
      <c r="N552" s="37"/>
      <c r="O552" s="111"/>
      <c r="P552" s="37"/>
    </row>
    <row r="553" spans="1:16" x14ac:dyDescent="0.25">
      <c r="A553" s="30">
        <v>652</v>
      </c>
      <c r="B553" s="12" t="s">
        <v>476</v>
      </c>
      <c r="C553" s="12" t="s">
        <v>1181</v>
      </c>
    </row>
    <row r="554" spans="1:16" s="33" customFormat="1" x14ac:dyDescent="0.25">
      <c r="A554" s="50">
        <v>653</v>
      </c>
      <c r="B554" s="12" t="s">
        <v>2016</v>
      </c>
      <c r="C554" s="37" t="s">
        <v>1342</v>
      </c>
      <c r="D554" s="149">
        <v>1998</v>
      </c>
      <c r="E554" s="116">
        <v>15</v>
      </c>
      <c r="F554" s="77">
        <v>4</v>
      </c>
      <c r="G554" s="161"/>
      <c r="H554" s="36"/>
      <c r="I554" s="37">
        <v>110</v>
      </c>
      <c r="J554" s="97"/>
      <c r="K554" s="92"/>
      <c r="L554" s="37"/>
      <c r="M554" s="37"/>
      <c r="N554" s="37"/>
      <c r="O554" s="111"/>
      <c r="P554" s="37"/>
    </row>
    <row r="555" spans="1:16" x14ac:dyDescent="0.25">
      <c r="A555" s="29">
        <v>654</v>
      </c>
      <c r="B555" s="12" t="s">
        <v>1321</v>
      </c>
      <c r="C555" s="12" t="s">
        <v>1322</v>
      </c>
      <c r="D555" s="78">
        <v>1970</v>
      </c>
      <c r="E555" s="112">
        <v>15</v>
      </c>
      <c r="F555" s="77">
        <v>4</v>
      </c>
      <c r="I555" s="12">
        <v>158</v>
      </c>
      <c r="L555" s="12"/>
      <c r="M555" s="12"/>
      <c r="N555" s="12" t="s">
        <v>429</v>
      </c>
      <c r="O555" s="26"/>
      <c r="P555" s="12"/>
    </row>
    <row r="556" spans="1:16" x14ac:dyDescent="0.25">
      <c r="A556" s="29">
        <v>655</v>
      </c>
      <c r="B556" s="12" t="s">
        <v>1332</v>
      </c>
      <c r="C556" s="12" t="s">
        <v>1333</v>
      </c>
      <c r="D556" s="78">
        <v>1997</v>
      </c>
      <c r="E556" s="112">
        <v>18</v>
      </c>
      <c r="F556" s="77">
        <v>5</v>
      </c>
      <c r="I556" s="12">
        <v>160</v>
      </c>
      <c r="L556" s="12"/>
      <c r="M556" s="12"/>
      <c r="N556" s="12" t="s">
        <v>375</v>
      </c>
      <c r="O556" s="26"/>
      <c r="P556" s="12"/>
    </row>
    <row r="557" spans="1:16" x14ac:dyDescent="0.25">
      <c r="A557" s="29">
        <v>656</v>
      </c>
      <c r="B557" s="12" t="s">
        <v>1329</v>
      </c>
      <c r="C557" s="12" t="s">
        <v>1330</v>
      </c>
      <c r="D557" s="78">
        <v>2007</v>
      </c>
      <c r="E557" s="112">
        <v>12</v>
      </c>
      <c r="F557" s="77">
        <v>4</v>
      </c>
      <c r="I557" s="12">
        <v>115</v>
      </c>
      <c r="L557" s="12"/>
      <c r="M557" s="12"/>
      <c r="N557" s="12" t="s">
        <v>375</v>
      </c>
      <c r="O557" s="26"/>
      <c r="P557" s="12"/>
    </row>
    <row r="558" spans="1:16" x14ac:dyDescent="0.25">
      <c r="A558" s="29">
        <v>657</v>
      </c>
      <c r="B558" s="11" t="s">
        <v>579</v>
      </c>
      <c r="C558" s="11" t="s">
        <v>491</v>
      </c>
      <c r="D558" s="11">
        <v>1969</v>
      </c>
      <c r="E558" s="112" t="s">
        <v>239</v>
      </c>
      <c r="F558" s="77">
        <v>5</v>
      </c>
      <c r="H558" s="23">
        <v>37257</v>
      </c>
      <c r="I558" s="12">
        <v>120</v>
      </c>
      <c r="N558" s="11" t="s">
        <v>429</v>
      </c>
    </row>
    <row r="559" spans="1:16" x14ac:dyDescent="0.25">
      <c r="A559" s="29">
        <v>658</v>
      </c>
      <c r="B559" s="12" t="s">
        <v>579</v>
      </c>
      <c r="C559" s="12" t="s">
        <v>419</v>
      </c>
      <c r="D559" s="78">
        <v>2008</v>
      </c>
      <c r="E559" s="112">
        <v>15</v>
      </c>
      <c r="F559" s="77">
        <v>4</v>
      </c>
      <c r="I559" s="12">
        <v>110</v>
      </c>
      <c r="L559" s="12"/>
      <c r="M559" s="12"/>
      <c r="N559" s="12" t="s">
        <v>375</v>
      </c>
      <c r="O559" s="26"/>
      <c r="P559" s="12"/>
    </row>
    <row r="560" spans="1:16" s="33" customFormat="1" x14ac:dyDescent="0.25">
      <c r="A560" s="29">
        <v>659</v>
      </c>
      <c r="B560" s="12" t="s">
        <v>1346</v>
      </c>
      <c r="C560" s="37" t="s">
        <v>1348</v>
      </c>
      <c r="D560" s="37">
        <v>2007</v>
      </c>
      <c r="E560" s="116">
        <v>15</v>
      </c>
      <c r="F560" s="77">
        <v>4</v>
      </c>
      <c r="G560" s="161"/>
      <c r="H560" s="36"/>
      <c r="I560" s="12">
        <v>135</v>
      </c>
      <c r="J560" s="97"/>
      <c r="K560" s="92"/>
      <c r="L560" s="37"/>
      <c r="M560" s="37"/>
      <c r="N560" s="37" t="s">
        <v>263</v>
      </c>
      <c r="O560" s="111"/>
      <c r="P560" s="37"/>
    </row>
    <row r="561" spans="1:16" x14ac:dyDescent="0.25">
      <c r="A561" s="29">
        <v>660</v>
      </c>
      <c r="B561" s="12" t="s">
        <v>1332</v>
      </c>
      <c r="C561" s="12" t="s">
        <v>1350</v>
      </c>
      <c r="D561" s="12">
        <v>1988</v>
      </c>
      <c r="E561" s="112">
        <v>18</v>
      </c>
      <c r="F561" s="77">
        <v>4</v>
      </c>
      <c r="I561" s="12">
        <v>125</v>
      </c>
      <c r="L561" s="12"/>
      <c r="M561" s="12"/>
      <c r="N561" s="12" t="s">
        <v>388</v>
      </c>
      <c r="O561" s="26"/>
      <c r="P561" s="12"/>
    </row>
    <row r="562" spans="1:16" x14ac:dyDescent="0.25">
      <c r="A562" s="29">
        <v>661</v>
      </c>
      <c r="B562" s="12" t="s">
        <v>1353</v>
      </c>
      <c r="C562" s="12" t="s">
        <v>591</v>
      </c>
      <c r="D562" s="11">
        <v>1960</v>
      </c>
      <c r="E562" s="112" t="s">
        <v>239</v>
      </c>
      <c r="F562" s="77">
        <v>5</v>
      </c>
      <c r="I562" s="11">
        <v>160</v>
      </c>
      <c r="N562" s="11" t="s">
        <v>429</v>
      </c>
    </row>
    <row r="563" spans="1:16" x14ac:dyDescent="0.25">
      <c r="A563" s="29">
        <v>662</v>
      </c>
      <c r="B563" s="12" t="s">
        <v>1351</v>
      </c>
      <c r="C563" s="12" t="s">
        <v>1375</v>
      </c>
      <c r="D563" s="12">
        <v>2000</v>
      </c>
      <c r="E563" s="112" t="s">
        <v>251</v>
      </c>
      <c r="F563" s="77">
        <v>4</v>
      </c>
      <c r="I563" s="12">
        <v>90</v>
      </c>
      <c r="L563" s="12"/>
      <c r="M563" s="12"/>
      <c r="N563" s="12" t="s">
        <v>953</v>
      </c>
      <c r="O563" s="26"/>
      <c r="P563" s="12"/>
    </row>
    <row r="564" spans="1:16" x14ac:dyDescent="0.25">
      <c r="A564" s="29">
        <v>663</v>
      </c>
      <c r="B564" s="12" t="s">
        <v>1356</v>
      </c>
      <c r="C564" s="11" t="s">
        <v>601</v>
      </c>
      <c r="D564" s="11">
        <v>1994</v>
      </c>
      <c r="E564" s="112" t="s">
        <v>235</v>
      </c>
      <c r="F564" s="77">
        <v>4</v>
      </c>
      <c r="G564" s="160">
        <v>5.0999999999999996</v>
      </c>
      <c r="H564" s="23">
        <v>40544</v>
      </c>
      <c r="I564" s="11">
        <v>140</v>
      </c>
      <c r="N564" s="11" t="s">
        <v>375</v>
      </c>
    </row>
    <row r="565" spans="1:16" x14ac:dyDescent="0.25">
      <c r="A565" s="29">
        <v>664</v>
      </c>
      <c r="B565" s="11" t="s">
        <v>1354</v>
      </c>
      <c r="C565" s="11" t="s">
        <v>1355</v>
      </c>
      <c r="D565" s="20">
        <v>2003</v>
      </c>
      <c r="E565" s="112" t="s">
        <v>235</v>
      </c>
      <c r="F565" s="77">
        <v>4</v>
      </c>
      <c r="I565" s="11">
        <v>125</v>
      </c>
      <c r="N565" s="11" t="s">
        <v>385</v>
      </c>
    </row>
    <row r="566" spans="1:16" x14ac:dyDescent="0.25">
      <c r="A566" s="29">
        <v>665</v>
      </c>
      <c r="B566" s="11" t="s">
        <v>1357</v>
      </c>
      <c r="C566" s="11" t="s">
        <v>1358</v>
      </c>
      <c r="D566" s="20">
        <v>1994</v>
      </c>
      <c r="E566" s="112" t="s">
        <v>241</v>
      </c>
      <c r="F566" s="77">
        <v>4</v>
      </c>
      <c r="I566" s="11">
        <v>140</v>
      </c>
      <c r="N566" s="11" t="s">
        <v>1449</v>
      </c>
    </row>
    <row r="567" spans="1:16" x14ac:dyDescent="0.25">
      <c r="A567" s="29">
        <v>666</v>
      </c>
      <c r="B567" s="11" t="s">
        <v>779</v>
      </c>
      <c r="C567" s="11" t="s">
        <v>780</v>
      </c>
      <c r="D567" s="11">
        <v>1992</v>
      </c>
      <c r="E567" s="112">
        <v>15</v>
      </c>
      <c r="F567" s="77">
        <v>3</v>
      </c>
      <c r="I567" s="12">
        <v>140</v>
      </c>
      <c r="N567" s="11" t="s">
        <v>263</v>
      </c>
    </row>
    <row r="568" spans="1:16" x14ac:dyDescent="0.25">
      <c r="A568" s="29">
        <v>667</v>
      </c>
      <c r="B568" s="11" t="s">
        <v>1331</v>
      </c>
      <c r="C568" s="11" t="s">
        <v>505</v>
      </c>
      <c r="D568" s="11">
        <v>2005</v>
      </c>
      <c r="E568" s="112" t="s">
        <v>235</v>
      </c>
      <c r="F568" s="77">
        <v>5</v>
      </c>
      <c r="G568" s="160">
        <v>4.5999999999999996</v>
      </c>
      <c r="H568" s="23">
        <v>40179</v>
      </c>
      <c r="I568" s="12">
        <v>105</v>
      </c>
      <c r="N568" s="11" t="s">
        <v>375</v>
      </c>
    </row>
    <row r="569" spans="1:16" x14ac:dyDescent="0.25">
      <c r="A569" s="29">
        <v>668</v>
      </c>
      <c r="B569" s="11" t="s">
        <v>1361</v>
      </c>
      <c r="C569" s="11" t="s">
        <v>1484</v>
      </c>
      <c r="D569" s="20">
        <v>2003</v>
      </c>
      <c r="E569" s="112" t="s">
        <v>235</v>
      </c>
      <c r="F569" s="77">
        <v>3</v>
      </c>
      <c r="H569" s="23">
        <v>39083</v>
      </c>
      <c r="I569" s="12">
        <v>135</v>
      </c>
      <c r="N569" s="11" t="s">
        <v>263</v>
      </c>
    </row>
    <row r="570" spans="1:16" x14ac:dyDescent="0.25">
      <c r="A570" s="29">
        <v>669</v>
      </c>
      <c r="B570" s="11" t="s">
        <v>1312</v>
      </c>
      <c r="C570" s="11" t="s">
        <v>1362</v>
      </c>
      <c r="D570" s="20">
        <v>1986</v>
      </c>
      <c r="E570" s="112" t="s">
        <v>235</v>
      </c>
      <c r="F570" s="77">
        <v>4</v>
      </c>
      <c r="I570" s="12">
        <v>220</v>
      </c>
      <c r="N570" s="11" t="s">
        <v>375</v>
      </c>
    </row>
    <row r="571" spans="1:16" x14ac:dyDescent="0.25">
      <c r="A571" s="29">
        <v>670</v>
      </c>
      <c r="B571" s="12" t="s">
        <v>1367</v>
      </c>
      <c r="C571" s="12" t="s">
        <v>1368</v>
      </c>
      <c r="D571" s="78"/>
      <c r="I571" s="12">
        <v>50</v>
      </c>
      <c r="L571" s="12"/>
      <c r="M571" s="12"/>
      <c r="N571" s="12" t="s">
        <v>262</v>
      </c>
      <c r="O571" s="26"/>
      <c r="P571" s="12"/>
    </row>
    <row r="572" spans="1:16" x14ac:dyDescent="0.25">
      <c r="A572" s="29">
        <v>671</v>
      </c>
      <c r="B572" s="12" t="s">
        <v>579</v>
      </c>
      <c r="C572" s="12" t="s">
        <v>1369</v>
      </c>
      <c r="D572" s="78">
        <v>2006</v>
      </c>
      <c r="E572" s="112">
        <v>12</v>
      </c>
      <c r="F572" s="77">
        <v>4</v>
      </c>
      <c r="I572" s="12">
        <v>110</v>
      </c>
      <c r="L572" s="12"/>
      <c r="M572" s="12"/>
      <c r="N572" s="12" t="s">
        <v>262</v>
      </c>
      <c r="O572" s="26"/>
      <c r="P572" s="12"/>
    </row>
    <row r="573" spans="1:16" x14ac:dyDescent="0.25">
      <c r="A573" s="29">
        <v>672</v>
      </c>
      <c r="B573" s="12" t="s">
        <v>1370</v>
      </c>
      <c r="C573" s="12" t="s">
        <v>1371</v>
      </c>
      <c r="D573" s="78">
        <v>1960</v>
      </c>
      <c r="E573" s="112" t="s">
        <v>239</v>
      </c>
      <c r="F573" s="77">
        <v>4</v>
      </c>
      <c r="I573" s="12">
        <v>125</v>
      </c>
      <c r="L573" s="12"/>
      <c r="M573" s="12"/>
      <c r="N573" s="12" t="s">
        <v>375</v>
      </c>
      <c r="O573" s="26"/>
      <c r="P573" s="12"/>
    </row>
    <row r="574" spans="1:16" x14ac:dyDescent="0.25">
      <c r="A574" s="29">
        <v>673</v>
      </c>
      <c r="B574" s="12" t="s">
        <v>1313</v>
      </c>
      <c r="C574" s="12" t="s">
        <v>1420</v>
      </c>
      <c r="D574" s="78">
        <v>2007</v>
      </c>
      <c r="E574" s="112">
        <v>12</v>
      </c>
      <c r="F574" s="77">
        <v>4</v>
      </c>
      <c r="G574" s="160">
        <v>5.2</v>
      </c>
      <c r="H574" s="23">
        <v>40179</v>
      </c>
      <c r="I574" s="12">
        <v>150</v>
      </c>
      <c r="L574" s="12"/>
      <c r="M574" s="12"/>
      <c r="N574" s="12"/>
      <c r="O574" s="26"/>
      <c r="P574" s="12"/>
    </row>
    <row r="575" spans="1:16" x14ac:dyDescent="0.25">
      <c r="A575" s="29">
        <v>674</v>
      </c>
      <c r="B575" s="12" t="s">
        <v>2384</v>
      </c>
      <c r="C575" s="12" t="s">
        <v>1457</v>
      </c>
      <c r="D575" s="78">
        <v>1978</v>
      </c>
      <c r="E575" s="112" t="s">
        <v>239</v>
      </c>
      <c r="F575" s="77">
        <v>5</v>
      </c>
      <c r="I575" s="12">
        <v>174</v>
      </c>
      <c r="L575" s="12"/>
      <c r="M575" s="12"/>
      <c r="N575" s="12"/>
      <c r="O575" s="26"/>
      <c r="P575" s="12"/>
    </row>
    <row r="576" spans="1:16" x14ac:dyDescent="0.25">
      <c r="A576" s="29">
        <v>675</v>
      </c>
      <c r="B576" s="12" t="s">
        <v>1245</v>
      </c>
      <c r="C576" s="12" t="s">
        <v>1458</v>
      </c>
      <c r="D576" s="78">
        <v>1962</v>
      </c>
      <c r="E576" s="112" t="s">
        <v>239</v>
      </c>
      <c r="F576" s="77">
        <v>5</v>
      </c>
      <c r="H576" s="23">
        <v>36892</v>
      </c>
      <c r="I576" s="12">
        <v>125</v>
      </c>
      <c r="L576" s="12"/>
      <c r="M576" s="12"/>
      <c r="N576" s="12"/>
      <c r="O576" s="26"/>
      <c r="P576" s="12"/>
    </row>
    <row r="577" spans="1:16" x14ac:dyDescent="0.25">
      <c r="A577" s="29">
        <v>676</v>
      </c>
      <c r="B577" s="11" t="s">
        <v>1245</v>
      </c>
      <c r="C577" s="11" t="s">
        <v>1444</v>
      </c>
      <c r="D577" s="11">
        <v>1963</v>
      </c>
      <c r="E577" s="112" t="s">
        <v>239</v>
      </c>
      <c r="F577" s="77">
        <v>5</v>
      </c>
      <c r="H577" s="23">
        <v>36892</v>
      </c>
      <c r="I577" s="12">
        <v>125</v>
      </c>
      <c r="L577" s="16"/>
      <c r="M577" s="16"/>
      <c r="N577" s="11" t="s">
        <v>263</v>
      </c>
    </row>
    <row r="578" spans="1:16" x14ac:dyDescent="0.25">
      <c r="A578" s="29">
        <v>677</v>
      </c>
      <c r="B578" s="12" t="s">
        <v>1488</v>
      </c>
      <c r="C578" s="12" t="s">
        <v>1459</v>
      </c>
      <c r="D578" s="78">
        <v>1967</v>
      </c>
      <c r="E578" s="112" t="s">
        <v>251</v>
      </c>
      <c r="F578" s="77">
        <v>4</v>
      </c>
      <c r="I578" s="12">
        <v>173</v>
      </c>
      <c r="L578" s="12"/>
      <c r="M578" s="12"/>
      <c r="N578" s="12"/>
      <c r="O578" s="26"/>
      <c r="P578" s="12"/>
    </row>
    <row r="579" spans="1:16" x14ac:dyDescent="0.25">
      <c r="A579" s="29">
        <v>678</v>
      </c>
      <c r="B579" s="12" t="s">
        <v>1421</v>
      </c>
      <c r="C579" s="12" t="s">
        <v>1422</v>
      </c>
      <c r="D579" s="78">
        <v>1965</v>
      </c>
      <c r="E579" s="112" t="s">
        <v>251</v>
      </c>
      <c r="F579" s="77">
        <v>4</v>
      </c>
      <c r="I579" s="12">
        <v>175</v>
      </c>
      <c r="L579" s="12"/>
      <c r="M579" s="12"/>
      <c r="N579" s="12"/>
      <c r="O579" s="26"/>
      <c r="P579" s="12"/>
    </row>
    <row r="580" spans="1:16" x14ac:dyDescent="0.25">
      <c r="A580" s="29">
        <v>679</v>
      </c>
      <c r="B580" s="12" t="s">
        <v>1440</v>
      </c>
      <c r="C580" s="12" t="s">
        <v>1441</v>
      </c>
      <c r="D580" s="78">
        <v>1968</v>
      </c>
      <c r="E580" s="112" t="s">
        <v>251</v>
      </c>
      <c r="F580" s="77">
        <v>5</v>
      </c>
      <c r="H580" s="23">
        <v>36892</v>
      </c>
      <c r="I580" s="12">
        <v>165</v>
      </c>
      <c r="L580" s="12"/>
      <c r="M580" s="12"/>
      <c r="N580" s="11" t="s">
        <v>429</v>
      </c>
    </row>
    <row r="581" spans="1:16" x14ac:dyDescent="0.25">
      <c r="A581" s="29">
        <v>680</v>
      </c>
      <c r="B581" s="11" t="s">
        <v>1443</v>
      </c>
      <c r="C581" s="11" t="s">
        <v>946</v>
      </c>
      <c r="D581" s="11">
        <v>1992</v>
      </c>
      <c r="E581" s="112">
        <v>18</v>
      </c>
      <c r="F581" s="77">
        <v>4</v>
      </c>
      <c r="I581" s="12">
        <v>130</v>
      </c>
      <c r="L581" s="16"/>
      <c r="M581" s="16"/>
      <c r="N581" s="11" t="s">
        <v>429</v>
      </c>
    </row>
    <row r="582" spans="1:16" x14ac:dyDescent="0.25">
      <c r="A582" s="29">
        <v>681</v>
      </c>
      <c r="B582" s="11" t="s">
        <v>1329</v>
      </c>
      <c r="C582" s="11" t="s">
        <v>1447</v>
      </c>
      <c r="D582" s="11">
        <v>2007</v>
      </c>
      <c r="E582" s="112">
        <v>15</v>
      </c>
      <c r="F582" s="77">
        <v>4</v>
      </c>
      <c r="I582" s="12">
        <v>120</v>
      </c>
      <c r="L582" s="16"/>
      <c r="M582" s="16"/>
      <c r="N582" s="11" t="s">
        <v>388</v>
      </c>
    </row>
    <row r="583" spans="1:16" x14ac:dyDescent="0.25">
      <c r="A583" s="29">
        <v>682</v>
      </c>
      <c r="B583" s="12" t="s">
        <v>1471</v>
      </c>
      <c r="C583" s="12" t="s">
        <v>1470</v>
      </c>
      <c r="D583" s="78">
        <v>2003</v>
      </c>
      <c r="E583" s="112">
        <v>12</v>
      </c>
      <c r="F583" s="77">
        <v>4</v>
      </c>
      <c r="I583" s="12">
        <v>90</v>
      </c>
      <c r="L583" s="12"/>
      <c r="M583" s="12"/>
      <c r="N583" s="12" t="s">
        <v>263</v>
      </c>
      <c r="O583" s="26"/>
      <c r="P583" s="12"/>
    </row>
    <row r="584" spans="1:16" x14ac:dyDescent="0.25">
      <c r="A584" s="29">
        <v>683</v>
      </c>
      <c r="B584" s="12" t="s">
        <v>1109</v>
      </c>
      <c r="C584" s="12" t="s">
        <v>596</v>
      </c>
      <c r="D584" s="20">
        <v>2002</v>
      </c>
      <c r="E584" s="112" t="s">
        <v>241</v>
      </c>
      <c r="F584" s="77">
        <v>3</v>
      </c>
      <c r="G584" s="160">
        <v>2.2999999999999998</v>
      </c>
      <c r="H584" s="23">
        <v>40662</v>
      </c>
      <c r="I584" s="12">
        <f>IF($M584&gt;999,LEFT($M584,2)*60,LEFT($M584,1)*60)+RIGHT($M584,2)-IF($L584&gt;999,LEFT($L584,2)*60,LEFT($L584,1)*60)-RIGHT($L584,2)</f>
        <v>190</v>
      </c>
      <c r="J584" s="98" t="str">
        <f>VLOOKUP(WEEKDAY(K584),Ref!Q$2:R$8,2)</f>
        <v>W</v>
      </c>
      <c r="K584" s="82">
        <v>40660</v>
      </c>
      <c r="L584" s="11">
        <v>2245</v>
      </c>
      <c r="M584" s="11">
        <v>2555</v>
      </c>
      <c r="N584" s="11" t="s">
        <v>265</v>
      </c>
      <c r="P584" s="11">
        <f>VLOOKUP(N584,Ref!$E$2:$F$506,2)</f>
        <v>532</v>
      </c>
    </row>
    <row r="585" spans="1:16" x14ac:dyDescent="0.25">
      <c r="A585" s="29">
        <v>684</v>
      </c>
      <c r="B585" s="11" t="s">
        <v>1445</v>
      </c>
      <c r="C585" s="11" t="s">
        <v>1446</v>
      </c>
      <c r="D585" s="11">
        <v>2004</v>
      </c>
      <c r="E585" s="112">
        <v>15</v>
      </c>
      <c r="F585" s="77">
        <v>4</v>
      </c>
      <c r="I585" s="12">
        <v>120</v>
      </c>
      <c r="M585" s="16"/>
      <c r="N585" s="11" t="s">
        <v>262</v>
      </c>
    </row>
    <row r="586" spans="1:16" x14ac:dyDescent="0.25">
      <c r="A586" s="29">
        <v>685</v>
      </c>
      <c r="B586" s="11" t="s">
        <v>1451</v>
      </c>
      <c r="C586" s="11" t="s">
        <v>1452</v>
      </c>
      <c r="D586" s="11">
        <v>2005</v>
      </c>
      <c r="E586" s="112">
        <v>12</v>
      </c>
      <c r="F586" s="77">
        <v>4</v>
      </c>
      <c r="I586" s="12">
        <v>120</v>
      </c>
      <c r="L586" s="16"/>
      <c r="M586" s="16"/>
      <c r="N586" s="11" t="s">
        <v>262</v>
      </c>
    </row>
    <row r="587" spans="1:16" x14ac:dyDescent="0.25">
      <c r="A587" s="29">
        <v>686</v>
      </c>
      <c r="B587" s="12" t="s">
        <v>1462</v>
      </c>
      <c r="C587" s="12" t="s">
        <v>1463</v>
      </c>
      <c r="D587" s="78">
        <v>1996</v>
      </c>
      <c r="E587" s="112" t="s">
        <v>239</v>
      </c>
      <c r="F587" s="77">
        <v>5</v>
      </c>
      <c r="I587" s="12">
        <v>110</v>
      </c>
      <c r="L587" s="12"/>
      <c r="M587" s="12"/>
      <c r="N587" s="12" t="s">
        <v>407</v>
      </c>
      <c r="O587" s="26"/>
      <c r="P587" s="12"/>
    </row>
    <row r="588" spans="1:16" x14ac:dyDescent="0.25">
      <c r="A588" s="29">
        <v>687</v>
      </c>
      <c r="B588" s="12" t="s">
        <v>1464</v>
      </c>
      <c r="C588" s="12" t="s">
        <v>1465</v>
      </c>
      <c r="D588" s="78">
        <v>2010</v>
      </c>
      <c r="I588" s="12">
        <v>90</v>
      </c>
      <c r="L588" s="12"/>
      <c r="M588" s="12"/>
      <c r="N588" s="12" t="s">
        <v>267</v>
      </c>
      <c r="O588" s="26"/>
      <c r="P588" s="12"/>
    </row>
    <row r="589" spans="1:16" x14ac:dyDescent="0.25">
      <c r="A589" s="29">
        <v>688</v>
      </c>
      <c r="B589" s="12" t="s">
        <v>579</v>
      </c>
      <c r="C589" s="12" t="s">
        <v>1466</v>
      </c>
      <c r="D589" s="78">
        <v>1986</v>
      </c>
      <c r="E589" s="112" t="s">
        <v>239</v>
      </c>
      <c r="F589" s="77">
        <v>4</v>
      </c>
      <c r="I589" s="12">
        <v>115</v>
      </c>
      <c r="L589" s="12"/>
      <c r="M589" s="12"/>
      <c r="N589" s="12" t="s">
        <v>385</v>
      </c>
      <c r="O589" s="26"/>
      <c r="P589" s="12"/>
    </row>
    <row r="590" spans="1:16" x14ac:dyDescent="0.25">
      <c r="A590" s="29">
        <v>689</v>
      </c>
      <c r="B590" s="12" t="s">
        <v>1467</v>
      </c>
      <c r="C590" s="12" t="s">
        <v>1468</v>
      </c>
      <c r="D590" s="78">
        <v>1999</v>
      </c>
      <c r="E590" s="112">
        <v>15</v>
      </c>
      <c r="F590" s="77">
        <v>5</v>
      </c>
      <c r="I590" s="12">
        <v>185</v>
      </c>
      <c r="L590" s="12"/>
      <c r="M590" s="12"/>
      <c r="N590" s="12" t="s">
        <v>1449</v>
      </c>
      <c r="O590" s="26"/>
      <c r="P590" s="12"/>
    </row>
    <row r="591" spans="1:16" x14ac:dyDescent="0.25">
      <c r="A591" s="29">
        <v>690</v>
      </c>
      <c r="B591" s="12" t="s">
        <v>910</v>
      </c>
      <c r="C591" s="12" t="s">
        <v>1472</v>
      </c>
      <c r="D591" s="11">
        <v>1950</v>
      </c>
      <c r="E591" s="112" t="s">
        <v>239</v>
      </c>
      <c r="F591" s="77">
        <v>4</v>
      </c>
      <c r="I591" s="12">
        <v>105</v>
      </c>
      <c r="L591" s="12"/>
      <c r="M591" s="12"/>
      <c r="N591" s="12" t="s">
        <v>388</v>
      </c>
      <c r="O591" s="26"/>
      <c r="P591" s="12"/>
    </row>
    <row r="592" spans="1:16" x14ac:dyDescent="0.25">
      <c r="A592" s="29">
        <v>691</v>
      </c>
      <c r="B592" s="12" t="s">
        <v>1475</v>
      </c>
      <c r="C592" s="12" t="s">
        <v>1476</v>
      </c>
      <c r="D592" s="78">
        <v>1995</v>
      </c>
      <c r="E592" s="112">
        <v>18</v>
      </c>
      <c r="F592" s="77">
        <v>4</v>
      </c>
      <c r="I592" s="12">
        <v>210</v>
      </c>
      <c r="L592" s="12"/>
      <c r="M592" s="12"/>
      <c r="N592" s="12" t="s">
        <v>372</v>
      </c>
      <c r="O592" s="26"/>
      <c r="P592" s="12"/>
    </row>
    <row r="593" spans="1:16" x14ac:dyDescent="0.25">
      <c r="A593" s="29">
        <v>692</v>
      </c>
      <c r="B593" s="12" t="s">
        <v>1431</v>
      </c>
      <c r="C593" s="12" t="s">
        <v>1490</v>
      </c>
      <c r="D593" s="78">
        <v>2007</v>
      </c>
      <c r="E593" s="112">
        <v>15</v>
      </c>
      <c r="F593" s="77">
        <v>5</v>
      </c>
      <c r="G593" s="160">
        <v>2.8</v>
      </c>
      <c r="H593" s="23">
        <v>40544</v>
      </c>
      <c r="I593" s="12">
        <v>135</v>
      </c>
      <c r="L593" s="12"/>
      <c r="M593" s="12"/>
      <c r="N593" s="12" t="s">
        <v>388</v>
      </c>
      <c r="O593" s="26"/>
      <c r="P593" s="12"/>
    </row>
    <row r="594" spans="1:16" x14ac:dyDescent="0.25">
      <c r="A594" s="29">
        <v>693</v>
      </c>
      <c r="B594" s="11" t="s">
        <v>1021</v>
      </c>
      <c r="C594" s="11" t="s">
        <v>1022</v>
      </c>
      <c r="D594" s="20">
        <v>2006</v>
      </c>
      <c r="E594" s="112" t="s">
        <v>235</v>
      </c>
      <c r="F594" s="77">
        <v>3</v>
      </c>
      <c r="I594" s="12">
        <v>110</v>
      </c>
      <c r="N594" s="11" t="s">
        <v>377</v>
      </c>
    </row>
    <row r="595" spans="1:16" x14ac:dyDescent="0.25">
      <c r="A595" s="29">
        <v>694</v>
      </c>
      <c r="B595" s="11" t="s">
        <v>1500</v>
      </c>
      <c r="C595" s="11" t="s">
        <v>509</v>
      </c>
      <c r="D595" s="12">
        <v>1996</v>
      </c>
      <c r="E595" s="112" t="s">
        <v>251</v>
      </c>
      <c r="F595" s="77">
        <v>4</v>
      </c>
      <c r="I595" s="12">
        <v>105</v>
      </c>
      <c r="L595" s="12"/>
      <c r="N595" s="11" t="s">
        <v>263</v>
      </c>
    </row>
    <row r="596" spans="1:16" x14ac:dyDescent="0.25">
      <c r="A596" s="29">
        <v>695</v>
      </c>
      <c r="B596" s="12" t="s">
        <v>1493</v>
      </c>
      <c r="C596" s="12" t="s">
        <v>1494</v>
      </c>
      <c r="D596" s="78">
        <v>1952</v>
      </c>
      <c r="E596" s="112" t="s">
        <v>251</v>
      </c>
      <c r="F596" s="77">
        <v>5</v>
      </c>
      <c r="I596" s="12">
        <v>125</v>
      </c>
      <c r="L596" s="12"/>
      <c r="M596" s="12"/>
      <c r="N596" s="12" t="s">
        <v>375</v>
      </c>
      <c r="O596" s="26"/>
      <c r="P596" s="12"/>
    </row>
    <row r="597" spans="1:16" x14ac:dyDescent="0.25">
      <c r="A597" s="29">
        <v>696</v>
      </c>
      <c r="B597" s="12" t="s">
        <v>1421</v>
      </c>
      <c r="C597" s="12" t="s">
        <v>1497</v>
      </c>
      <c r="D597" s="78">
        <v>1993</v>
      </c>
      <c r="E597" s="112">
        <v>12</v>
      </c>
      <c r="F597" s="77">
        <v>4</v>
      </c>
      <c r="I597" s="12">
        <v>100</v>
      </c>
      <c r="L597" s="12"/>
      <c r="M597" s="12"/>
      <c r="N597" s="12" t="s">
        <v>953</v>
      </c>
      <c r="O597" s="26"/>
      <c r="P597" s="12"/>
    </row>
    <row r="598" spans="1:16" x14ac:dyDescent="0.25">
      <c r="A598" s="29">
        <v>697</v>
      </c>
      <c r="B598" s="12" t="s">
        <v>1502</v>
      </c>
      <c r="C598" s="12" t="s">
        <v>1501</v>
      </c>
      <c r="D598" s="78">
        <v>1995</v>
      </c>
      <c r="E598" s="112">
        <v>15</v>
      </c>
      <c r="F598" s="77">
        <v>3</v>
      </c>
      <c r="I598" s="12">
        <v>120</v>
      </c>
      <c r="L598" s="12"/>
      <c r="M598" s="12"/>
      <c r="N598" s="12" t="s">
        <v>953</v>
      </c>
      <c r="O598" s="26"/>
      <c r="P598" s="12"/>
    </row>
    <row r="599" spans="1:16" x14ac:dyDescent="0.25">
      <c r="A599" s="29">
        <v>698</v>
      </c>
      <c r="B599" s="12" t="s">
        <v>1491</v>
      </c>
      <c r="C599" s="12" t="s">
        <v>1492</v>
      </c>
      <c r="D599" s="78">
        <v>1957</v>
      </c>
      <c r="E599" s="112" t="s">
        <v>239</v>
      </c>
      <c r="F599" s="77">
        <v>5</v>
      </c>
      <c r="I599" s="12">
        <v>190</v>
      </c>
      <c r="L599" s="12"/>
      <c r="M599" s="12"/>
      <c r="N599" s="12" t="s">
        <v>256</v>
      </c>
      <c r="O599" s="26"/>
      <c r="P599" s="12"/>
    </row>
    <row r="600" spans="1:16" x14ac:dyDescent="0.25">
      <c r="A600" s="29">
        <v>699</v>
      </c>
      <c r="B600" s="12" t="s">
        <v>579</v>
      </c>
      <c r="C600" s="12" t="s">
        <v>1512</v>
      </c>
      <c r="D600" s="78">
        <v>1959</v>
      </c>
      <c r="E600" s="112" t="s">
        <v>239</v>
      </c>
      <c r="F600" s="77">
        <v>4</v>
      </c>
      <c r="I600" s="12">
        <v>110</v>
      </c>
      <c r="L600" s="12"/>
      <c r="M600" s="12"/>
      <c r="N600" s="12" t="s">
        <v>429</v>
      </c>
      <c r="O600" s="26"/>
      <c r="P600" s="12"/>
    </row>
    <row r="601" spans="1:16" x14ac:dyDescent="0.25">
      <c r="A601" s="29">
        <v>700</v>
      </c>
      <c r="B601" s="12" t="s">
        <v>1504</v>
      </c>
      <c r="C601" s="12" t="s">
        <v>1503</v>
      </c>
      <c r="D601" s="78">
        <v>1996</v>
      </c>
      <c r="E601" s="112" t="s">
        <v>251</v>
      </c>
      <c r="F601" s="77">
        <v>3</v>
      </c>
      <c r="I601" s="12">
        <v>95</v>
      </c>
      <c r="L601" s="12"/>
      <c r="M601" s="12"/>
      <c r="N601" s="12" t="s">
        <v>388</v>
      </c>
      <c r="O601" s="26"/>
      <c r="P601" s="12"/>
    </row>
    <row r="602" spans="1:16" x14ac:dyDescent="0.25">
      <c r="A602" s="29">
        <v>701</v>
      </c>
      <c r="B602" s="11" t="s">
        <v>1477</v>
      </c>
      <c r="C602" s="11" t="s">
        <v>1680</v>
      </c>
      <c r="D602" s="11">
        <v>1979</v>
      </c>
      <c r="E602" s="112" t="s">
        <v>251</v>
      </c>
      <c r="F602" s="77">
        <v>3</v>
      </c>
      <c r="I602" s="12">
        <v>155</v>
      </c>
      <c r="L602" s="16"/>
      <c r="M602" s="16"/>
      <c r="N602" s="11" t="s">
        <v>1449</v>
      </c>
    </row>
    <row r="603" spans="1:16" x14ac:dyDescent="0.25">
      <c r="A603" s="29">
        <v>702</v>
      </c>
      <c r="B603" s="11" t="s">
        <v>1477</v>
      </c>
      <c r="C603" s="11" t="s">
        <v>1681</v>
      </c>
      <c r="D603" s="11">
        <v>1982</v>
      </c>
      <c r="E603" s="112">
        <v>12</v>
      </c>
      <c r="F603" s="77">
        <v>4</v>
      </c>
      <c r="I603" s="12">
        <v>130</v>
      </c>
      <c r="L603" s="16"/>
      <c r="M603" s="16"/>
      <c r="N603" s="11" t="s">
        <v>1449</v>
      </c>
    </row>
    <row r="604" spans="1:16" x14ac:dyDescent="0.25">
      <c r="A604" s="29">
        <v>703</v>
      </c>
      <c r="B604" s="11" t="s">
        <v>1477</v>
      </c>
      <c r="C604" s="11" t="s">
        <v>1682</v>
      </c>
      <c r="D604" s="11">
        <v>1979</v>
      </c>
      <c r="E604" s="112" t="s">
        <v>251</v>
      </c>
      <c r="F604" s="77">
        <v>3</v>
      </c>
      <c r="I604" s="12">
        <v>125</v>
      </c>
      <c r="L604" s="16"/>
      <c r="M604" s="16"/>
      <c r="N604" s="11" t="s">
        <v>1449</v>
      </c>
    </row>
    <row r="605" spans="1:16" x14ac:dyDescent="0.25">
      <c r="A605" s="29">
        <v>704</v>
      </c>
      <c r="B605" s="11" t="s">
        <v>1477</v>
      </c>
      <c r="C605" s="11" t="s">
        <v>1683</v>
      </c>
      <c r="D605" s="11">
        <v>1986</v>
      </c>
      <c r="E605" s="112" t="s">
        <v>239</v>
      </c>
      <c r="F605" s="77">
        <v>4</v>
      </c>
      <c r="I605" s="12">
        <v>140</v>
      </c>
      <c r="L605" s="16"/>
      <c r="M605" s="16"/>
      <c r="N605" s="11" t="s">
        <v>1449</v>
      </c>
    </row>
    <row r="606" spans="1:16" x14ac:dyDescent="0.25">
      <c r="A606" s="29">
        <v>705</v>
      </c>
      <c r="B606" s="11" t="s">
        <v>1477</v>
      </c>
      <c r="C606" s="11" t="s">
        <v>1684</v>
      </c>
      <c r="D606" s="11">
        <v>1989</v>
      </c>
      <c r="E606" s="112" t="s">
        <v>239</v>
      </c>
      <c r="F606" s="77">
        <v>3</v>
      </c>
      <c r="I606" s="12">
        <v>125</v>
      </c>
      <c r="L606" s="16"/>
      <c r="M606" s="16"/>
      <c r="N606" s="11" t="s">
        <v>1449</v>
      </c>
    </row>
    <row r="607" spans="1:16" x14ac:dyDescent="0.25">
      <c r="A607" s="29">
        <v>706</v>
      </c>
      <c r="B607" s="11" t="s">
        <v>1477</v>
      </c>
      <c r="C607" s="11" t="s">
        <v>1685</v>
      </c>
      <c r="D607" s="11">
        <v>1991</v>
      </c>
      <c r="E607" s="112" t="s">
        <v>239</v>
      </c>
      <c r="F607" s="77">
        <v>4</v>
      </c>
      <c r="I607" s="12">
        <v>130</v>
      </c>
      <c r="L607" s="16"/>
      <c r="M607" s="16"/>
      <c r="N607" s="11" t="s">
        <v>1449</v>
      </c>
    </row>
    <row r="608" spans="1:16" x14ac:dyDescent="0.25">
      <c r="A608" s="29">
        <v>707</v>
      </c>
      <c r="B608" s="11" t="s">
        <v>1477</v>
      </c>
      <c r="C608" s="11" t="s">
        <v>1686</v>
      </c>
      <c r="D608" s="11">
        <v>1994</v>
      </c>
      <c r="E608" s="112" t="s">
        <v>239</v>
      </c>
      <c r="F608" s="77">
        <v>4</v>
      </c>
      <c r="I608" s="12">
        <v>135</v>
      </c>
      <c r="L608" s="16"/>
      <c r="M608" s="16"/>
      <c r="N608" s="11" t="s">
        <v>1449</v>
      </c>
    </row>
    <row r="609" spans="1:16" x14ac:dyDescent="0.25">
      <c r="A609" s="29">
        <v>708</v>
      </c>
      <c r="B609" s="11" t="s">
        <v>1477</v>
      </c>
      <c r="C609" s="11" t="s">
        <v>1098</v>
      </c>
      <c r="D609" s="11">
        <v>1996</v>
      </c>
      <c r="E609" s="112">
        <v>12</v>
      </c>
      <c r="F609" s="77">
        <v>5</v>
      </c>
      <c r="G609" s="160">
        <v>5.4</v>
      </c>
      <c r="H609" s="23">
        <v>40179</v>
      </c>
      <c r="I609" s="12">
        <v>130</v>
      </c>
      <c r="L609" s="16"/>
      <c r="M609" s="16"/>
      <c r="N609" s="11" t="s">
        <v>1449</v>
      </c>
    </row>
    <row r="610" spans="1:16" x14ac:dyDescent="0.25">
      <c r="A610" s="29">
        <v>709</v>
      </c>
      <c r="B610" s="11" t="s">
        <v>1477</v>
      </c>
      <c r="C610" s="11" t="s">
        <v>1687</v>
      </c>
      <c r="D610" s="11">
        <v>1998</v>
      </c>
      <c r="E610" s="112" t="s">
        <v>239</v>
      </c>
      <c r="F610" s="77">
        <v>3</v>
      </c>
      <c r="I610" s="12">
        <v>125</v>
      </c>
      <c r="L610" s="16"/>
      <c r="M610" s="16"/>
      <c r="N610" s="11" t="s">
        <v>1449</v>
      </c>
    </row>
    <row r="611" spans="1:16" x14ac:dyDescent="0.25">
      <c r="A611" s="29">
        <v>710</v>
      </c>
      <c r="B611" s="11" t="s">
        <v>1477</v>
      </c>
      <c r="C611" s="11" t="s">
        <v>1688</v>
      </c>
      <c r="D611" s="11">
        <v>2002</v>
      </c>
      <c r="E611" s="112">
        <v>12</v>
      </c>
      <c r="F611" s="77">
        <v>3</v>
      </c>
      <c r="I611" s="12">
        <v>130</v>
      </c>
      <c r="L611" s="16"/>
      <c r="M611" s="16"/>
      <c r="N611" s="11" t="s">
        <v>1449</v>
      </c>
    </row>
    <row r="612" spans="1:16" x14ac:dyDescent="0.25">
      <c r="A612" s="29">
        <v>711</v>
      </c>
      <c r="B612" s="12" t="s">
        <v>1505</v>
      </c>
      <c r="C612" s="12" t="s">
        <v>1506</v>
      </c>
      <c r="D612" s="78">
        <v>2005</v>
      </c>
      <c r="E612" s="112">
        <v>15</v>
      </c>
      <c r="F612" s="77">
        <v>3</v>
      </c>
      <c r="G612" s="160">
        <v>2.5</v>
      </c>
      <c r="H612" s="23">
        <v>40481</v>
      </c>
      <c r="I612" s="12">
        <v>135</v>
      </c>
      <c r="L612" s="12"/>
      <c r="M612" s="12"/>
      <c r="N612" s="12" t="s">
        <v>375</v>
      </c>
      <c r="O612" s="26"/>
      <c r="P612" s="12"/>
    </row>
    <row r="613" spans="1:16" x14ac:dyDescent="0.25">
      <c r="A613" s="29">
        <v>712</v>
      </c>
      <c r="B613" s="12" t="s">
        <v>1495</v>
      </c>
      <c r="C613" s="12" t="s">
        <v>1496</v>
      </c>
      <c r="D613" s="78">
        <v>1999</v>
      </c>
      <c r="E613" s="112">
        <v>15</v>
      </c>
      <c r="F613" s="77">
        <v>4</v>
      </c>
      <c r="I613" s="12">
        <v>120</v>
      </c>
      <c r="L613" s="12"/>
      <c r="M613" s="12"/>
      <c r="N613" s="12" t="s">
        <v>375</v>
      </c>
      <c r="O613" s="26"/>
      <c r="P613" s="12"/>
    </row>
    <row r="614" spans="1:16" x14ac:dyDescent="0.25">
      <c r="A614" s="29">
        <v>713</v>
      </c>
      <c r="B614" s="12" t="s">
        <v>1316</v>
      </c>
      <c r="C614" s="12" t="s">
        <v>1507</v>
      </c>
      <c r="D614" s="78">
        <v>2002</v>
      </c>
      <c r="E614" s="112">
        <v>15</v>
      </c>
      <c r="F614" s="77">
        <v>4</v>
      </c>
      <c r="I614" s="12">
        <v>135</v>
      </c>
      <c r="L614" s="12"/>
      <c r="M614" s="12"/>
      <c r="N614" s="12" t="s">
        <v>375</v>
      </c>
      <c r="O614" s="26"/>
      <c r="P614" s="12"/>
    </row>
    <row r="615" spans="1:16" x14ac:dyDescent="0.25">
      <c r="A615" s="29">
        <v>714</v>
      </c>
      <c r="B615" s="12" t="s">
        <v>1236</v>
      </c>
      <c r="C615" s="12" t="s">
        <v>1513</v>
      </c>
      <c r="D615" s="78">
        <v>2007</v>
      </c>
      <c r="E615" s="112" t="s">
        <v>239</v>
      </c>
      <c r="F615" s="77">
        <v>3</v>
      </c>
      <c r="I615" s="12">
        <v>120</v>
      </c>
      <c r="L615" s="12"/>
      <c r="M615" s="12"/>
      <c r="N615" s="12" t="s">
        <v>263</v>
      </c>
      <c r="O615" s="26"/>
      <c r="P615" s="12"/>
    </row>
    <row r="616" spans="1:16" x14ac:dyDescent="0.25">
      <c r="A616" s="29">
        <v>715</v>
      </c>
      <c r="B616" s="12" t="s">
        <v>1225</v>
      </c>
      <c r="C616" s="12" t="s">
        <v>1514</v>
      </c>
      <c r="D616" s="78">
        <v>1980</v>
      </c>
      <c r="E616" s="112">
        <v>18</v>
      </c>
      <c r="F616" s="77">
        <v>4</v>
      </c>
      <c r="I616" s="12">
        <v>95</v>
      </c>
      <c r="L616" s="12"/>
      <c r="M616" s="12"/>
      <c r="N616" s="12" t="s">
        <v>267</v>
      </c>
      <c r="O616" s="26"/>
      <c r="P616" s="12"/>
    </row>
    <row r="617" spans="1:16" x14ac:dyDescent="0.25">
      <c r="A617" s="29">
        <v>716</v>
      </c>
      <c r="B617" s="12" t="s">
        <v>924</v>
      </c>
      <c r="C617" s="12" t="s">
        <v>1518</v>
      </c>
      <c r="D617" s="78">
        <v>1995</v>
      </c>
      <c r="E617" s="112">
        <v>15</v>
      </c>
      <c r="F617" s="77">
        <v>5</v>
      </c>
      <c r="I617" s="12">
        <v>120</v>
      </c>
      <c r="L617" s="12"/>
      <c r="M617" s="12"/>
      <c r="N617" s="12" t="s">
        <v>429</v>
      </c>
      <c r="O617" s="26"/>
      <c r="P617" s="12"/>
    </row>
    <row r="618" spans="1:16" x14ac:dyDescent="0.25">
      <c r="A618" s="29">
        <v>717</v>
      </c>
      <c r="B618" s="12" t="s">
        <v>1515</v>
      </c>
      <c r="C618" s="12" t="s">
        <v>1516</v>
      </c>
      <c r="D618" s="78">
        <v>1966</v>
      </c>
      <c r="E618" s="112" t="s">
        <v>251</v>
      </c>
      <c r="F618" s="77">
        <v>4</v>
      </c>
      <c r="I618" s="12">
        <v>110</v>
      </c>
      <c r="L618" s="12"/>
      <c r="M618" s="12"/>
      <c r="N618" s="12" t="s">
        <v>388</v>
      </c>
      <c r="O618" s="26"/>
      <c r="P618" s="12"/>
    </row>
    <row r="619" spans="1:16" x14ac:dyDescent="0.25">
      <c r="A619" s="29">
        <v>718</v>
      </c>
      <c r="B619" s="11" t="s">
        <v>476</v>
      </c>
      <c r="C619" s="12" t="s">
        <v>1533</v>
      </c>
      <c r="D619" s="78"/>
      <c r="I619" s="12">
        <v>133</v>
      </c>
      <c r="L619" s="12"/>
      <c r="M619" s="12"/>
      <c r="N619" s="12"/>
      <c r="O619" s="26"/>
      <c r="P619" s="12"/>
    </row>
    <row r="620" spans="1:16" x14ac:dyDescent="0.25">
      <c r="A620" s="29">
        <v>719</v>
      </c>
      <c r="B620" s="12" t="s">
        <v>1427</v>
      </c>
      <c r="C620" s="12" t="s">
        <v>1428</v>
      </c>
      <c r="D620" s="78">
        <v>1976</v>
      </c>
      <c r="E620" s="112" t="s">
        <v>239</v>
      </c>
      <c r="F620" s="77">
        <v>3</v>
      </c>
      <c r="I620" s="12">
        <v>120</v>
      </c>
      <c r="L620" s="12"/>
      <c r="M620" s="12"/>
      <c r="N620" s="12" t="s">
        <v>375</v>
      </c>
      <c r="O620" s="26"/>
      <c r="P620" s="12"/>
    </row>
    <row r="621" spans="1:16" x14ac:dyDescent="0.25">
      <c r="A621" s="29">
        <v>720</v>
      </c>
      <c r="B621" s="12" t="s">
        <v>1473</v>
      </c>
      <c r="C621" s="54" t="s">
        <v>1474</v>
      </c>
      <c r="D621" s="78">
        <v>2001</v>
      </c>
      <c r="E621" s="112">
        <v>15</v>
      </c>
      <c r="F621" s="77">
        <v>4</v>
      </c>
      <c r="G621" s="160">
        <v>4.9000000000000004</v>
      </c>
      <c r="H621" s="23">
        <v>39448</v>
      </c>
      <c r="I621" s="12">
        <v>125</v>
      </c>
      <c r="L621" s="12"/>
      <c r="M621" s="12"/>
      <c r="N621" s="12" t="s">
        <v>265</v>
      </c>
      <c r="O621" s="26"/>
      <c r="P621" s="12"/>
    </row>
    <row r="622" spans="1:16" x14ac:dyDescent="0.25">
      <c r="A622" s="29">
        <v>721</v>
      </c>
      <c r="B622" s="11" t="s">
        <v>1316</v>
      </c>
      <c r="C622" s="11" t="s">
        <v>722</v>
      </c>
      <c r="D622" s="11">
        <v>2005</v>
      </c>
      <c r="E622" s="112" t="s">
        <v>239</v>
      </c>
      <c r="F622" s="77">
        <v>5</v>
      </c>
      <c r="I622" s="12">
        <v>110</v>
      </c>
      <c r="N622" s="11" t="s">
        <v>375</v>
      </c>
    </row>
    <row r="623" spans="1:16" x14ac:dyDescent="0.25">
      <c r="A623" s="29">
        <v>722</v>
      </c>
      <c r="B623" s="12" t="s">
        <v>1522</v>
      </c>
      <c r="C623" s="12" t="s">
        <v>1523</v>
      </c>
      <c r="D623" s="78">
        <v>1995</v>
      </c>
      <c r="E623" s="112">
        <v>12</v>
      </c>
      <c r="F623" s="77">
        <v>5</v>
      </c>
      <c r="I623" s="12">
        <v>170</v>
      </c>
      <c r="L623" s="12"/>
      <c r="M623" s="12"/>
      <c r="N623" s="11" t="s">
        <v>375</v>
      </c>
    </row>
    <row r="624" spans="1:16" x14ac:dyDescent="0.25">
      <c r="A624" s="29">
        <v>723</v>
      </c>
      <c r="B624" s="11" t="s">
        <v>1528</v>
      </c>
      <c r="C624" s="11" t="s">
        <v>1529</v>
      </c>
      <c r="D624" s="20">
        <v>2005</v>
      </c>
      <c r="E624" s="112" t="s">
        <v>239</v>
      </c>
      <c r="F624" s="77">
        <v>3</v>
      </c>
      <c r="I624" s="11">
        <v>110</v>
      </c>
      <c r="N624" s="11" t="s">
        <v>266</v>
      </c>
    </row>
    <row r="625" spans="1:16" x14ac:dyDescent="0.25">
      <c r="A625" s="29">
        <v>724</v>
      </c>
      <c r="B625" s="11" t="s">
        <v>1526</v>
      </c>
      <c r="C625" s="11" t="s">
        <v>1527</v>
      </c>
      <c r="D625" s="20">
        <v>2004</v>
      </c>
      <c r="E625" s="112" t="s">
        <v>237</v>
      </c>
      <c r="F625" s="77">
        <v>4</v>
      </c>
      <c r="I625" s="11">
        <v>145</v>
      </c>
      <c r="N625" s="11" t="s">
        <v>375</v>
      </c>
    </row>
    <row r="626" spans="1:16" x14ac:dyDescent="0.25">
      <c r="A626" s="29">
        <v>725</v>
      </c>
      <c r="B626" s="11" t="s">
        <v>1524</v>
      </c>
      <c r="C626" s="11" t="s">
        <v>1525</v>
      </c>
      <c r="D626" s="20">
        <v>2000</v>
      </c>
      <c r="E626" s="112" t="s">
        <v>235</v>
      </c>
      <c r="F626" s="77">
        <v>4</v>
      </c>
      <c r="G626" s="160">
        <v>4.5999999999999996</v>
      </c>
      <c r="H626" s="23">
        <v>40543</v>
      </c>
      <c r="I626" s="11">
        <v>110</v>
      </c>
      <c r="N626" s="11" t="s">
        <v>385</v>
      </c>
    </row>
    <row r="627" spans="1:16" x14ac:dyDescent="0.25">
      <c r="A627" s="29">
        <v>726</v>
      </c>
      <c r="B627" s="11" t="s">
        <v>1530</v>
      </c>
      <c r="C627" s="11" t="s">
        <v>1532</v>
      </c>
      <c r="D627" s="20">
        <v>1995</v>
      </c>
      <c r="E627" s="112" t="s">
        <v>239</v>
      </c>
      <c r="F627" s="77">
        <v>3</v>
      </c>
      <c r="G627" s="160">
        <v>3.8</v>
      </c>
      <c r="H627" s="23">
        <v>38353</v>
      </c>
      <c r="I627" s="11">
        <v>110</v>
      </c>
      <c r="N627" s="11" t="s">
        <v>388</v>
      </c>
    </row>
    <row r="628" spans="1:16" x14ac:dyDescent="0.25">
      <c r="A628" s="29">
        <v>727</v>
      </c>
      <c r="B628" s="11" t="s">
        <v>579</v>
      </c>
      <c r="C628" s="11" t="s">
        <v>1531</v>
      </c>
      <c r="D628" s="20">
        <v>2007</v>
      </c>
      <c r="E628" s="112" t="s">
        <v>235</v>
      </c>
      <c r="F628" s="77">
        <v>3</v>
      </c>
      <c r="I628" s="11">
        <v>135</v>
      </c>
      <c r="N628" s="11" t="s">
        <v>375</v>
      </c>
    </row>
    <row r="629" spans="1:16" x14ac:dyDescent="0.25">
      <c r="A629" s="29">
        <v>728</v>
      </c>
      <c r="B629" s="12" t="s">
        <v>476</v>
      </c>
      <c r="C629" s="11" t="s">
        <v>1534</v>
      </c>
      <c r="I629" s="11">
        <v>118</v>
      </c>
    </row>
    <row r="630" spans="1:16" x14ac:dyDescent="0.25">
      <c r="A630" s="29">
        <v>729</v>
      </c>
      <c r="B630" s="11" t="s">
        <v>2261</v>
      </c>
      <c r="C630" s="11" t="s">
        <v>1535</v>
      </c>
      <c r="E630" s="112" t="s">
        <v>251</v>
      </c>
      <c r="F630" s="77">
        <v>5</v>
      </c>
      <c r="G630" s="160">
        <v>1.4</v>
      </c>
      <c r="H630" s="23">
        <v>40481</v>
      </c>
    </row>
    <row r="631" spans="1:16" x14ac:dyDescent="0.25">
      <c r="A631" s="29">
        <v>730</v>
      </c>
      <c r="B631" s="12" t="s">
        <v>2244</v>
      </c>
      <c r="C631" s="11" t="s">
        <v>1536</v>
      </c>
      <c r="D631" s="78">
        <v>1984</v>
      </c>
      <c r="E631" s="112" t="s">
        <v>239</v>
      </c>
      <c r="F631" s="77">
        <v>4</v>
      </c>
      <c r="G631" s="160">
        <v>2</v>
      </c>
      <c r="H631" s="23">
        <v>36892</v>
      </c>
      <c r="I631" s="12">
        <f>IF($M631&gt;999,LEFT($M631,2)*60,LEFT($M631,1)*60)+RIGHT($M631,2)-IF($L631&gt;999,LEFT($L631,2)*60,LEFT($L631,1)*60)-RIGHT($L631,2)</f>
        <v>130</v>
      </c>
      <c r="J631" s="98" t="str">
        <f>VLOOKUP(WEEKDAY(K631),Ref!Q$2:R$8,2)</f>
        <v>U</v>
      </c>
      <c r="K631" s="82">
        <v>40657</v>
      </c>
      <c r="L631" s="11">
        <v>1950</v>
      </c>
      <c r="M631" s="11">
        <v>2200</v>
      </c>
      <c r="N631" s="11" t="s">
        <v>2014</v>
      </c>
      <c r="O631" s="15">
        <f>IF(ISERROR(VLOOKUP(N631,[1]!Ter_lookup,2,FALSE)=TRUE),"",VLOOKUP(N631,[1]!Ter_lookup,2,FALSE))</f>
        <v>5</v>
      </c>
      <c r="P631" s="11">
        <f>VLOOKUP(N631,[1]!Sky_lookup,2,FALSE)</f>
        <v>105</v>
      </c>
    </row>
    <row r="632" spans="1:16" x14ac:dyDescent="0.25">
      <c r="A632" s="29">
        <v>731</v>
      </c>
      <c r="B632" s="12" t="s">
        <v>476</v>
      </c>
      <c r="C632" s="11" t="s">
        <v>1537</v>
      </c>
    </row>
    <row r="633" spans="1:16" x14ac:dyDescent="0.25">
      <c r="A633" s="29">
        <v>732</v>
      </c>
      <c r="B633" s="12" t="s">
        <v>476</v>
      </c>
      <c r="C633" s="11" t="s">
        <v>1539</v>
      </c>
      <c r="G633" s="160">
        <v>2.4</v>
      </c>
      <c r="H633" s="23">
        <v>40481</v>
      </c>
    </row>
    <row r="634" spans="1:16" x14ac:dyDescent="0.25">
      <c r="A634" s="29">
        <v>733</v>
      </c>
      <c r="B634" s="11" t="s">
        <v>1245</v>
      </c>
      <c r="C634" s="11" t="s">
        <v>1541</v>
      </c>
      <c r="D634" s="20">
        <v>1967</v>
      </c>
      <c r="E634" s="112" t="s">
        <v>239</v>
      </c>
      <c r="F634" s="77">
        <v>5</v>
      </c>
      <c r="I634" s="11">
        <v>135</v>
      </c>
    </row>
    <row r="635" spans="1:16" x14ac:dyDescent="0.25">
      <c r="A635" s="29">
        <v>734</v>
      </c>
      <c r="B635" s="11" t="s">
        <v>1331</v>
      </c>
      <c r="C635" s="11" t="s">
        <v>1542</v>
      </c>
      <c r="D635" s="20">
        <v>2007</v>
      </c>
      <c r="E635" s="112" t="s">
        <v>235</v>
      </c>
      <c r="F635" s="77">
        <v>4</v>
      </c>
      <c r="I635" s="11">
        <v>155</v>
      </c>
    </row>
    <row r="636" spans="1:16" x14ac:dyDescent="0.25">
      <c r="A636" s="29">
        <v>735</v>
      </c>
      <c r="B636" s="11" t="s">
        <v>1974</v>
      </c>
      <c r="C636" s="11" t="s">
        <v>1543</v>
      </c>
      <c r="D636" s="20">
        <v>1997</v>
      </c>
      <c r="E636" s="112">
        <v>12</v>
      </c>
      <c r="F636" s="77">
        <v>4</v>
      </c>
      <c r="I636" s="11">
        <v>105</v>
      </c>
    </row>
    <row r="637" spans="1:16" x14ac:dyDescent="0.25">
      <c r="A637" s="29">
        <v>736</v>
      </c>
      <c r="B637" s="11" t="s">
        <v>579</v>
      </c>
      <c r="C637" s="11" t="s">
        <v>1544</v>
      </c>
      <c r="D637" s="20">
        <v>2002</v>
      </c>
      <c r="E637" s="112" t="s">
        <v>235</v>
      </c>
      <c r="F637" s="77">
        <v>4</v>
      </c>
      <c r="I637" s="11">
        <v>135</v>
      </c>
    </row>
    <row r="638" spans="1:16" x14ac:dyDescent="0.25">
      <c r="A638" s="29">
        <v>737</v>
      </c>
      <c r="B638" s="12" t="s">
        <v>1331</v>
      </c>
      <c r="C638" s="12" t="s">
        <v>1545</v>
      </c>
      <c r="D638" s="78">
        <v>1997</v>
      </c>
      <c r="E638" s="112">
        <v>15</v>
      </c>
      <c r="F638" s="77">
        <v>4</v>
      </c>
      <c r="I638" s="12">
        <v>105</v>
      </c>
      <c r="L638" s="12"/>
      <c r="M638" s="12"/>
      <c r="N638" s="12"/>
      <c r="O638" s="26"/>
      <c r="P638" s="12"/>
    </row>
    <row r="639" spans="1:16" x14ac:dyDescent="0.25">
      <c r="A639" s="29">
        <v>738</v>
      </c>
      <c r="B639" s="12" t="s">
        <v>1599</v>
      </c>
      <c r="C639" s="12" t="s">
        <v>1547</v>
      </c>
      <c r="D639" s="78">
        <v>1999</v>
      </c>
      <c r="E639" s="112">
        <v>15</v>
      </c>
      <c r="F639" s="77">
        <v>4</v>
      </c>
      <c r="I639" s="12">
        <v>120</v>
      </c>
      <c r="L639" s="12"/>
      <c r="M639" s="12"/>
      <c r="N639" s="12"/>
      <c r="O639" s="26"/>
      <c r="P639" s="12"/>
    </row>
    <row r="640" spans="1:16" x14ac:dyDescent="0.25">
      <c r="A640" s="29">
        <v>739</v>
      </c>
      <c r="B640" s="12" t="s">
        <v>1673</v>
      </c>
      <c r="C640" s="12" t="s">
        <v>1548</v>
      </c>
      <c r="D640" s="78">
        <v>1990</v>
      </c>
      <c r="E640" s="112" t="s">
        <v>239</v>
      </c>
      <c r="F640" s="77">
        <v>3</v>
      </c>
      <c r="I640" s="12">
        <v>116</v>
      </c>
      <c r="L640" s="12"/>
      <c r="M640" s="12"/>
      <c r="N640" s="12"/>
      <c r="O640" s="26"/>
      <c r="P640" s="12"/>
    </row>
    <row r="641" spans="1:17" x14ac:dyDescent="0.25">
      <c r="A641" s="29">
        <v>740</v>
      </c>
      <c r="B641" s="12" t="s">
        <v>1351</v>
      </c>
      <c r="C641" s="12" t="s">
        <v>1551</v>
      </c>
      <c r="D641" s="78">
        <v>1970</v>
      </c>
      <c r="E641" s="112" t="s">
        <v>251</v>
      </c>
      <c r="F641" s="77">
        <v>4</v>
      </c>
      <c r="I641" s="12">
        <v>95</v>
      </c>
      <c r="L641" s="12"/>
      <c r="M641" s="12"/>
      <c r="N641" s="12"/>
      <c r="O641" s="26"/>
      <c r="P641" s="12"/>
    </row>
    <row r="642" spans="1:17" x14ac:dyDescent="0.25">
      <c r="A642" s="29">
        <v>741</v>
      </c>
      <c r="B642" s="12" t="s">
        <v>748</v>
      </c>
      <c r="C642" s="12" t="s">
        <v>1085</v>
      </c>
      <c r="D642" s="20">
        <v>2004</v>
      </c>
      <c r="E642" s="112" t="s">
        <v>235</v>
      </c>
      <c r="F642" s="77">
        <v>3</v>
      </c>
      <c r="I642" s="12">
        <v>105</v>
      </c>
      <c r="L642" s="12"/>
      <c r="M642" s="12"/>
      <c r="N642" s="12" t="s">
        <v>422</v>
      </c>
      <c r="O642" s="26"/>
      <c r="P642" s="12"/>
    </row>
    <row r="643" spans="1:17" x14ac:dyDescent="0.25">
      <c r="A643" s="29">
        <v>742</v>
      </c>
      <c r="B643" s="12" t="s">
        <v>1313</v>
      </c>
      <c r="C643" s="12" t="s">
        <v>1550</v>
      </c>
      <c r="D643" s="78">
        <v>1998</v>
      </c>
      <c r="E643" s="112">
        <v>15</v>
      </c>
      <c r="F643" s="77">
        <v>3</v>
      </c>
      <c r="I643" s="12">
        <v>120</v>
      </c>
      <c r="L643" s="12"/>
      <c r="M643" s="12"/>
      <c r="N643" s="12"/>
      <c r="O643" s="26"/>
      <c r="P643" s="12"/>
    </row>
    <row r="644" spans="1:17" x14ac:dyDescent="0.25">
      <c r="A644" s="29">
        <v>743</v>
      </c>
      <c r="B644" s="12" t="s">
        <v>1559</v>
      </c>
      <c r="C644" s="12" t="s">
        <v>1560</v>
      </c>
      <c r="D644" s="11">
        <v>1953</v>
      </c>
      <c r="I644" s="12"/>
    </row>
    <row r="645" spans="1:17" x14ac:dyDescent="0.25">
      <c r="A645" s="29">
        <v>744</v>
      </c>
      <c r="B645" s="12" t="s">
        <v>1554</v>
      </c>
      <c r="C645" s="12" t="s">
        <v>1555</v>
      </c>
      <c r="D645" s="11">
        <v>1994</v>
      </c>
      <c r="E645" s="112" t="s">
        <v>235</v>
      </c>
      <c r="F645" s="77">
        <v>4</v>
      </c>
      <c r="I645" s="12">
        <v>153</v>
      </c>
    </row>
    <row r="646" spans="1:17" x14ac:dyDescent="0.25">
      <c r="A646" s="29">
        <v>745</v>
      </c>
      <c r="B646" s="11" t="s">
        <v>476</v>
      </c>
      <c r="C646" s="12" t="s">
        <v>1556</v>
      </c>
      <c r="D646" s="11">
        <v>1999</v>
      </c>
      <c r="E646" s="112" t="s">
        <v>235</v>
      </c>
      <c r="I646" s="12">
        <v>138</v>
      </c>
    </row>
    <row r="647" spans="1:17" x14ac:dyDescent="0.25">
      <c r="A647" s="29">
        <v>746</v>
      </c>
      <c r="B647" s="12" t="s">
        <v>1557</v>
      </c>
      <c r="C647" s="12" t="s">
        <v>1558</v>
      </c>
      <c r="D647" s="11">
        <v>1987</v>
      </c>
      <c r="G647" s="160">
        <v>4.9000000000000004</v>
      </c>
      <c r="H647" s="23">
        <v>37622</v>
      </c>
      <c r="I647" s="12"/>
    </row>
    <row r="648" spans="1:17" x14ac:dyDescent="0.25">
      <c r="A648" s="29">
        <v>747</v>
      </c>
      <c r="B648" s="11" t="s">
        <v>791</v>
      </c>
      <c r="C648" s="11" t="s">
        <v>792</v>
      </c>
      <c r="D648" s="11">
        <v>1985</v>
      </c>
      <c r="E648" s="112" t="s">
        <v>239</v>
      </c>
      <c r="F648" s="77">
        <v>5</v>
      </c>
      <c r="G648" s="160">
        <v>4</v>
      </c>
      <c r="H648" s="23">
        <v>38353</v>
      </c>
      <c r="I648" s="12">
        <v>250</v>
      </c>
      <c r="N648" s="11" t="s">
        <v>421</v>
      </c>
    </row>
    <row r="649" spans="1:17" x14ac:dyDescent="0.25">
      <c r="A649" s="29">
        <v>748</v>
      </c>
      <c r="B649" s="11" t="s">
        <v>1670</v>
      </c>
      <c r="C649" s="11" t="s">
        <v>1576</v>
      </c>
      <c r="D649" s="11">
        <v>2004</v>
      </c>
      <c r="E649" s="112">
        <v>18</v>
      </c>
      <c r="I649" s="12">
        <v>93</v>
      </c>
    </row>
    <row r="650" spans="1:17" x14ac:dyDescent="0.25">
      <c r="A650" s="29">
        <v>749</v>
      </c>
      <c r="B650" s="11" t="s">
        <v>1313</v>
      </c>
      <c r="C650" s="11" t="s">
        <v>1577</v>
      </c>
      <c r="D650" s="11">
        <v>1994</v>
      </c>
      <c r="E650" s="112">
        <v>15</v>
      </c>
      <c r="F650" s="77">
        <v>5</v>
      </c>
      <c r="I650" s="12">
        <v>138</v>
      </c>
    </row>
    <row r="651" spans="1:17" x14ac:dyDescent="0.25">
      <c r="A651" s="29">
        <v>750</v>
      </c>
      <c r="B651" s="12" t="s">
        <v>2362</v>
      </c>
      <c r="C651" s="11" t="s">
        <v>1719</v>
      </c>
      <c r="D651" s="11"/>
      <c r="I651" s="12"/>
    </row>
    <row r="652" spans="1:17" x14ac:dyDescent="0.25">
      <c r="A652" s="29">
        <v>750</v>
      </c>
      <c r="B652" s="12" t="s">
        <v>476</v>
      </c>
      <c r="C652" s="11" t="s">
        <v>1569</v>
      </c>
      <c r="D652" s="11"/>
      <c r="I652" s="12">
        <v>91</v>
      </c>
    </row>
    <row r="653" spans="1:17" x14ac:dyDescent="0.25">
      <c r="A653" s="29">
        <v>751</v>
      </c>
      <c r="B653" s="12" t="s">
        <v>1190</v>
      </c>
      <c r="C653" s="12" t="s">
        <v>1191</v>
      </c>
      <c r="D653" s="12">
        <v>2007</v>
      </c>
      <c r="E653" s="112">
        <v>18</v>
      </c>
      <c r="F653" s="77">
        <v>4</v>
      </c>
      <c r="I653" s="12">
        <v>110</v>
      </c>
      <c r="L653" s="12"/>
      <c r="M653" s="12"/>
      <c r="N653" s="12" t="s">
        <v>375</v>
      </c>
      <c r="O653" s="26"/>
      <c r="P653" s="12"/>
    </row>
    <row r="654" spans="1:17" x14ac:dyDescent="0.25">
      <c r="A654" s="29">
        <v>752</v>
      </c>
      <c r="B654" s="12" t="s">
        <v>1589</v>
      </c>
      <c r="C654" s="12" t="s">
        <v>1590</v>
      </c>
      <c r="D654" s="78">
        <v>1987</v>
      </c>
      <c r="E654" s="112">
        <v>18</v>
      </c>
      <c r="F654" s="77">
        <v>5</v>
      </c>
      <c r="I654" s="12">
        <v>125</v>
      </c>
      <c r="L654" s="12"/>
      <c r="M654" s="12"/>
      <c r="N654" s="11" t="s">
        <v>429</v>
      </c>
    </row>
    <row r="655" spans="1:17" x14ac:dyDescent="0.25">
      <c r="A655" s="29">
        <v>753</v>
      </c>
      <c r="B655" s="12" t="s">
        <v>1591</v>
      </c>
      <c r="C655" s="12" t="s">
        <v>1691</v>
      </c>
      <c r="D655" s="78">
        <v>2000</v>
      </c>
      <c r="E655" s="112">
        <v>15</v>
      </c>
      <c r="F655" s="77">
        <v>3</v>
      </c>
      <c r="I655" s="12">
        <v>155</v>
      </c>
      <c r="L655" s="12"/>
      <c r="M655" s="12"/>
      <c r="N655" s="11" t="s">
        <v>1592</v>
      </c>
    </row>
    <row r="656" spans="1:17" x14ac:dyDescent="0.25">
      <c r="A656" s="11">
        <v>754</v>
      </c>
      <c r="B656" s="12" t="s">
        <v>1331</v>
      </c>
      <c r="C656" s="12" t="s">
        <v>1588</v>
      </c>
      <c r="D656" s="78">
        <v>2008</v>
      </c>
      <c r="E656" s="112">
        <v>12</v>
      </c>
      <c r="F656" s="77">
        <v>3</v>
      </c>
      <c r="I656" s="12">
        <v>100</v>
      </c>
      <c r="L656" s="12"/>
      <c r="M656" s="12"/>
      <c r="N656" s="11" t="s">
        <v>375</v>
      </c>
      <c r="Q656" s="29"/>
    </row>
    <row r="657" spans="1:14" x14ac:dyDescent="0.25">
      <c r="A657" s="29">
        <v>755</v>
      </c>
      <c r="B657" s="12" t="s">
        <v>1587</v>
      </c>
      <c r="C657" s="12" t="s">
        <v>1586</v>
      </c>
      <c r="D657" s="78">
        <v>1968</v>
      </c>
      <c r="E657" s="112">
        <v>15</v>
      </c>
      <c r="F657" s="77">
        <v>5</v>
      </c>
      <c r="I657" s="12">
        <v>200</v>
      </c>
      <c r="L657" s="12"/>
      <c r="M657" s="12"/>
      <c r="N657" s="11" t="s">
        <v>375</v>
      </c>
    </row>
    <row r="658" spans="1:14" x14ac:dyDescent="0.25">
      <c r="A658" s="29">
        <v>756</v>
      </c>
      <c r="B658" s="12" t="s">
        <v>1596</v>
      </c>
      <c r="C658" s="12" t="s">
        <v>1597</v>
      </c>
      <c r="D658" s="78">
        <v>2000</v>
      </c>
      <c r="E658" s="112">
        <v>15</v>
      </c>
      <c r="F658" s="77">
        <v>3</v>
      </c>
      <c r="I658" s="12">
        <v>130</v>
      </c>
      <c r="L658" s="12"/>
      <c r="M658" s="12"/>
      <c r="N658" s="11" t="s">
        <v>256</v>
      </c>
    </row>
    <row r="659" spans="1:14" x14ac:dyDescent="0.25">
      <c r="A659" s="29">
        <v>757</v>
      </c>
      <c r="B659" s="12" t="s">
        <v>476</v>
      </c>
      <c r="C659" s="12" t="s">
        <v>1610</v>
      </c>
      <c r="D659" s="78"/>
      <c r="I659" s="12"/>
      <c r="L659" s="12"/>
      <c r="M659" s="12"/>
    </row>
    <row r="660" spans="1:14" x14ac:dyDescent="0.25">
      <c r="A660" s="29">
        <v>758</v>
      </c>
      <c r="B660" s="12" t="s">
        <v>1331</v>
      </c>
      <c r="C660" s="12" t="s">
        <v>1598</v>
      </c>
      <c r="D660" s="78">
        <v>1962</v>
      </c>
      <c r="E660" s="112" t="s">
        <v>251</v>
      </c>
      <c r="F660" s="77">
        <v>3</v>
      </c>
      <c r="I660" s="12">
        <v>135</v>
      </c>
      <c r="L660" s="12"/>
      <c r="M660" s="12"/>
      <c r="N660" s="11" t="s">
        <v>375</v>
      </c>
    </row>
    <row r="661" spans="1:14" x14ac:dyDescent="0.25">
      <c r="A661" s="29">
        <v>759</v>
      </c>
      <c r="B661" s="11" t="s">
        <v>476</v>
      </c>
      <c r="C661" s="11" t="s">
        <v>368</v>
      </c>
      <c r="D661" s="11">
        <v>2005</v>
      </c>
      <c r="E661" s="112" t="s">
        <v>235</v>
      </c>
      <c r="I661" s="12">
        <v>250</v>
      </c>
      <c r="N661" s="11" t="s">
        <v>270</v>
      </c>
    </row>
    <row r="662" spans="1:14" x14ac:dyDescent="0.25">
      <c r="A662" s="29">
        <v>760</v>
      </c>
      <c r="B662" s="12" t="s">
        <v>1602</v>
      </c>
      <c r="C662" s="12" t="s">
        <v>1603</v>
      </c>
      <c r="D662" s="78">
        <v>1969</v>
      </c>
      <c r="E662" s="112" t="s">
        <v>251</v>
      </c>
      <c r="F662" s="77">
        <v>4</v>
      </c>
      <c r="I662" s="12">
        <v>125</v>
      </c>
      <c r="L662" s="12"/>
      <c r="M662" s="12"/>
      <c r="N662" s="11" t="s">
        <v>388</v>
      </c>
    </row>
    <row r="663" spans="1:14" x14ac:dyDescent="0.25">
      <c r="A663" s="29">
        <v>761</v>
      </c>
      <c r="B663" s="12" t="s">
        <v>476</v>
      </c>
      <c r="C663" s="12" t="s">
        <v>1611</v>
      </c>
      <c r="D663" s="78"/>
      <c r="I663" s="12">
        <v>112</v>
      </c>
      <c r="L663" s="12"/>
      <c r="M663" s="12"/>
    </row>
    <row r="664" spans="1:14" x14ac:dyDescent="0.25">
      <c r="A664" s="29">
        <v>762</v>
      </c>
      <c r="B664" s="12" t="s">
        <v>1594</v>
      </c>
      <c r="C664" s="12" t="s">
        <v>1595</v>
      </c>
      <c r="D664" s="78">
        <v>1998</v>
      </c>
      <c r="E664" s="112" t="s">
        <v>239</v>
      </c>
      <c r="F664" s="77">
        <v>3</v>
      </c>
      <c r="I664" s="12">
        <v>135</v>
      </c>
      <c r="L664" s="12"/>
      <c r="M664" s="12"/>
      <c r="N664" s="11" t="s">
        <v>372</v>
      </c>
    </row>
    <row r="665" spans="1:14" x14ac:dyDescent="0.25">
      <c r="A665" s="29">
        <v>763</v>
      </c>
      <c r="B665" s="12" t="s">
        <v>1604</v>
      </c>
      <c r="C665" s="12" t="s">
        <v>1605</v>
      </c>
      <c r="D665" s="78">
        <v>1977</v>
      </c>
      <c r="E665" s="112" t="s">
        <v>251</v>
      </c>
      <c r="F665" s="77">
        <v>3</v>
      </c>
      <c r="I665" s="12">
        <v>120</v>
      </c>
      <c r="K665" s="82">
        <v>40528</v>
      </c>
      <c r="L665" s="12"/>
      <c r="M665" s="12"/>
      <c r="N665" s="11" t="s">
        <v>388</v>
      </c>
    </row>
    <row r="666" spans="1:14" x14ac:dyDescent="0.25">
      <c r="A666" s="29">
        <v>764</v>
      </c>
      <c r="B666" s="11" t="s">
        <v>748</v>
      </c>
      <c r="C666" s="11" t="s">
        <v>886</v>
      </c>
      <c r="D666" s="11">
        <v>2010</v>
      </c>
      <c r="E666" s="112">
        <v>12</v>
      </c>
      <c r="F666" s="77">
        <v>4</v>
      </c>
      <c r="G666" s="160">
        <v>3.9</v>
      </c>
      <c r="H666" s="23">
        <v>40179</v>
      </c>
      <c r="I666" s="12">
        <v>135</v>
      </c>
      <c r="N666" s="11" t="s">
        <v>385</v>
      </c>
    </row>
    <row r="667" spans="1:14" x14ac:dyDescent="0.25">
      <c r="A667" s="29">
        <v>765</v>
      </c>
      <c r="B667" s="12" t="s">
        <v>476</v>
      </c>
      <c r="C667" s="11" t="s">
        <v>1616</v>
      </c>
      <c r="D667" s="11"/>
      <c r="I667" s="12">
        <v>133</v>
      </c>
    </row>
    <row r="668" spans="1:14" x14ac:dyDescent="0.25">
      <c r="A668" s="29">
        <v>766</v>
      </c>
      <c r="B668" s="12" t="s">
        <v>1608</v>
      </c>
      <c r="C668" s="12" t="s">
        <v>1609</v>
      </c>
      <c r="D668" s="78"/>
      <c r="F668" s="77">
        <v>4</v>
      </c>
      <c r="I668" s="12">
        <v>95</v>
      </c>
      <c r="K668" s="82">
        <v>40530</v>
      </c>
      <c r="L668" s="12"/>
      <c r="M668" s="12"/>
      <c r="N668" s="11" t="s">
        <v>422</v>
      </c>
    </row>
    <row r="669" spans="1:14" x14ac:dyDescent="0.25">
      <c r="A669" s="11">
        <v>767</v>
      </c>
      <c r="B669" s="12" t="s">
        <v>1471</v>
      </c>
      <c r="C669" s="12" t="s">
        <v>1593</v>
      </c>
      <c r="D669" s="78">
        <v>1999</v>
      </c>
      <c r="E669" s="112">
        <v>15</v>
      </c>
      <c r="F669" s="77">
        <v>4</v>
      </c>
      <c r="I669" s="12">
        <v>120</v>
      </c>
      <c r="K669" s="82" t="s">
        <v>1585</v>
      </c>
      <c r="L669" s="12"/>
      <c r="M669" s="12"/>
      <c r="N669" s="11" t="s">
        <v>375</v>
      </c>
    </row>
    <row r="670" spans="1:14" x14ac:dyDescent="0.25">
      <c r="A670" s="29">
        <v>768</v>
      </c>
      <c r="B670" s="12" t="s">
        <v>476</v>
      </c>
      <c r="C670" s="12" t="s">
        <v>1632</v>
      </c>
      <c r="D670" s="78"/>
      <c r="I670" s="12">
        <v>118</v>
      </c>
      <c r="L670" s="12"/>
      <c r="M670" s="12"/>
    </row>
    <row r="671" spans="1:14" x14ac:dyDescent="0.25">
      <c r="A671" s="11">
        <v>769</v>
      </c>
      <c r="B671" s="11" t="s">
        <v>476</v>
      </c>
      <c r="C671" s="11" t="s">
        <v>711</v>
      </c>
      <c r="D671" s="11">
        <v>2005</v>
      </c>
      <c r="E671" s="112">
        <v>12</v>
      </c>
      <c r="F671" s="77">
        <v>3</v>
      </c>
      <c r="G671" s="160">
        <v>4.0999999999999996</v>
      </c>
      <c r="H671" s="23">
        <v>40548</v>
      </c>
      <c r="I671" s="12">
        <v>180</v>
      </c>
      <c r="K671" s="82" t="s">
        <v>705</v>
      </c>
      <c r="N671" s="11" t="s">
        <v>270</v>
      </c>
    </row>
    <row r="672" spans="1:14" x14ac:dyDescent="0.25">
      <c r="A672" s="11">
        <v>770</v>
      </c>
      <c r="B672" s="12" t="s">
        <v>1312</v>
      </c>
      <c r="C672" s="12" t="s">
        <v>1575</v>
      </c>
      <c r="D672" s="11">
        <v>1986</v>
      </c>
      <c r="E672" s="112" t="s">
        <v>239</v>
      </c>
      <c r="F672" s="77">
        <v>3</v>
      </c>
      <c r="I672" s="11">
        <v>120</v>
      </c>
      <c r="K672" s="82" t="s">
        <v>1570</v>
      </c>
      <c r="N672" s="11" t="s">
        <v>385</v>
      </c>
    </row>
    <row r="673" spans="1:16" x14ac:dyDescent="0.25">
      <c r="A673" s="11">
        <v>771</v>
      </c>
      <c r="B673" s="12" t="s">
        <v>1675</v>
      </c>
      <c r="C673" s="12" t="s">
        <v>1636</v>
      </c>
      <c r="D673" s="78">
        <v>2006</v>
      </c>
      <c r="E673" s="112">
        <v>12</v>
      </c>
      <c r="F673" s="77">
        <v>4</v>
      </c>
      <c r="I673" s="12">
        <v>93</v>
      </c>
      <c r="L673" s="12"/>
      <c r="M673" s="12"/>
    </row>
    <row r="674" spans="1:16" x14ac:dyDescent="0.25">
      <c r="A674" s="11">
        <v>772</v>
      </c>
      <c r="B674" s="12" t="s">
        <v>807</v>
      </c>
      <c r="C674" s="12" t="s">
        <v>1635</v>
      </c>
      <c r="D674" s="78">
        <v>2005</v>
      </c>
      <c r="E674" s="112">
        <v>15</v>
      </c>
      <c r="I674" s="12">
        <v>131</v>
      </c>
      <c r="L674" s="12"/>
      <c r="M674" s="12"/>
    </row>
    <row r="675" spans="1:16" x14ac:dyDescent="0.25">
      <c r="A675" s="11">
        <v>773</v>
      </c>
      <c r="B675" s="12" t="s">
        <v>910</v>
      </c>
      <c r="C675" s="12" t="s">
        <v>1637</v>
      </c>
      <c r="D675" s="78">
        <v>1993</v>
      </c>
      <c r="E675" s="112">
        <v>15</v>
      </c>
      <c r="G675" s="160">
        <v>2.8</v>
      </c>
      <c r="H675" s="23">
        <v>40544</v>
      </c>
      <c r="I675" s="12">
        <v>150</v>
      </c>
      <c r="L675" s="12"/>
      <c r="M675" s="12"/>
    </row>
    <row r="676" spans="1:16" x14ac:dyDescent="0.25">
      <c r="A676" s="11">
        <v>774</v>
      </c>
      <c r="B676" s="12" t="s">
        <v>1671</v>
      </c>
      <c r="C676" s="12" t="s">
        <v>1634</v>
      </c>
      <c r="D676" s="78">
        <v>1967</v>
      </c>
      <c r="E676" s="112">
        <v>15</v>
      </c>
      <c r="G676" s="160">
        <v>3</v>
      </c>
      <c r="H676" s="23">
        <v>25569</v>
      </c>
      <c r="I676" s="12">
        <v>118</v>
      </c>
      <c r="L676" s="12"/>
      <c r="M676" s="12"/>
    </row>
    <row r="677" spans="1:16" x14ac:dyDescent="0.25">
      <c r="A677" s="11">
        <v>775</v>
      </c>
      <c r="B677" s="12" t="s">
        <v>476</v>
      </c>
      <c r="C677" s="12" t="s">
        <v>1633</v>
      </c>
      <c r="D677" s="78"/>
      <c r="I677" s="12">
        <v>108</v>
      </c>
      <c r="L677" s="12"/>
      <c r="M677" s="12"/>
    </row>
    <row r="678" spans="1:16" x14ac:dyDescent="0.25">
      <c r="A678" s="29">
        <v>776</v>
      </c>
      <c r="B678" s="11" t="s">
        <v>2290</v>
      </c>
      <c r="C678" s="11" t="s">
        <v>2263</v>
      </c>
      <c r="D678" s="20">
        <v>2007</v>
      </c>
      <c r="E678" s="112">
        <v>15</v>
      </c>
      <c r="F678" s="77">
        <v>5</v>
      </c>
      <c r="H678" s="23" t="s">
        <v>8</v>
      </c>
      <c r="I678" s="12">
        <f>IF($M678&gt;999,LEFT($M678,2)*60,LEFT($M678,1)*60)+RIGHT($M678,2)-IF($L678&gt;999,LEFT($L678,2)*60,LEFT($L678,1)*60)-RIGHT($L678,2)</f>
        <v>130</v>
      </c>
      <c r="J678" s="98" t="str">
        <f>VLOOKUP(WEEKDAY(K678),Ref!Q$2:R$8,2)</f>
        <v>W</v>
      </c>
      <c r="K678" s="82">
        <v>40660</v>
      </c>
      <c r="L678" s="11">
        <v>2305</v>
      </c>
      <c r="M678" s="11">
        <v>2515</v>
      </c>
      <c r="N678" s="11" t="s">
        <v>375</v>
      </c>
      <c r="O678" s="15" t="str">
        <f>IF(ISERROR(VLOOKUP(N678,[1]!Ter_lookup,2,FALSE)=TRUE),"",VLOOKUP(N678,[1]!Ter_lookup,2,FALSE))</f>
        <v/>
      </c>
      <c r="P678" s="11">
        <f>VLOOKUP(N678,[1]!Sky_lookup,2,FALSE)</f>
        <v>315</v>
      </c>
    </row>
    <row r="679" spans="1:16" x14ac:dyDescent="0.25">
      <c r="A679" s="11">
        <v>777</v>
      </c>
      <c r="B679" s="12" t="s">
        <v>1239</v>
      </c>
      <c r="C679" s="12" t="s">
        <v>1240</v>
      </c>
      <c r="D679" s="12">
        <v>1998</v>
      </c>
      <c r="E679" s="112">
        <v>12</v>
      </c>
      <c r="F679" s="77">
        <v>3</v>
      </c>
      <c r="I679" s="12">
        <v>135</v>
      </c>
      <c r="K679" s="82" t="s">
        <v>1232</v>
      </c>
      <c r="L679" s="12"/>
      <c r="M679" s="12"/>
      <c r="N679" s="12" t="s">
        <v>375</v>
      </c>
      <c r="O679" s="26"/>
      <c r="P679" s="12"/>
    </row>
    <row r="680" spans="1:16" x14ac:dyDescent="0.25">
      <c r="A680" s="11">
        <v>778</v>
      </c>
      <c r="B680" s="11" t="s">
        <v>807</v>
      </c>
      <c r="C680" s="11" t="s">
        <v>808</v>
      </c>
      <c r="D680" s="12">
        <v>2004</v>
      </c>
      <c r="E680" s="112">
        <v>15</v>
      </c>
      <c r="F680" s="77">
        <v>3</v>
      </c>
      <c r="I680" s="11">
        <v>135</v>
      </c>
      <c r="K680" s="82" t="s">
        <v>799</v>
      </c>
      <c r="L680" s="12"/>
      <c r="N680" s="11" t="s">
        <v>375</v>
      </c>
    </row>
    <row r="681" spans="1:16" x14ac:dyDescent="0.25">
      <c r="A681" s="11">
        <v>779</v>
      </c>
      <c r="B681" s="11" t="s">
        <v>476</v>
      </c>
      <c r="C681" s="12" t="s">
        <v>655</v>
      </c>
      <c r="D681" s="11"/>
      <c r="E681" s="112" t="s">
        <v>239</v>
      </c>
      <c r="F681" s="77">
        <v>3</v>
      </c>
      <c r="I681" s="11">
        <v>365</v>
      </c>
      <c r="K681" s="82" t="s">
        <v>650</v>
      </c>
      <c r="N681" s="11" t="s">
        <v>375</v>
      </c>
    </row>
    <row r="682" spans="1:16" x14ac:dyDescent="0.25">
      <c r="A682" s="29">
        <v>780</v>
      </c>
      <c r="B682" s="12" t="s">
        <v>1562</v>
      </c>
      <c r="C682" s="12" t="s">
        <v>1561</v>
      </c>
      <c r="D682" s="11">
        <v>2008</v>
      </c>
      <c r="E682" s="112" t="s">
        <v>239</v>
      </c>
      <c r="F682" s="77">
        <v>4</v>
      </c>
      <c r="I682" s="12">
        <v>110</v>
      </c>
    </row>
    <row r="683" spans="1:16" x14ac:dyDescent="0.25">
      <c r="A683" s="29">
        <v>781</v>
      </c>
      <c r="B683" s="12" t="s">
        <v>1565</v>
      </c>
      <c r="C683" s="12" t="s">
        <v>1564</v>
      </c>
      <c r="D683" s="11">
        <v>2000</v>
      </c>
      <c r="E683" s="112" t="s">
        <v>241</v>
      </c>
      <c r="I683" s="12"/>
    </row>
    <row r="684" spans="1:16" x14ac:dyDescent="0.25">
      <c r="A684" s="11">
        <v>782</v>
      </c>
      <c r="B684" s="12" t="s">
        <v>1331</v>
      </c>
      <c r="C684" s="12" t="s">
        <v>1579</v>
      </c>
      <c r="D684" s="11">
        <v>1993</v>
      </c>
      <c r="E684" s="112" t="s">
        <v>239</v>
      </c>
      <c r="F684" s="77">
        <v>4</v>
      </c>
      <c r="G684" s="160">
        <v>4.0999999999999996</v>
      </c>
      <c r="H684" s="23">
        <v>38353</v>
      </c>
      <c r="I684" s="11">
        <v>135</v>
      </c>
      <c r="K684" s="82" t="s">
        <v>1578</v>
      </c>
      <c r="N684" s="11" t="s">
        <v>263</v>
      </c>
    </row>
    <row r="685" spans="1:16" x14ac:dyDescent="0.25">
      <c r="A685" s="11">
        <v>783</v>
      </c>
      <c r="B685" s="12" t="s">
        <v>1581</v>
      </c>
      <c r="C685" s="12" t="s">
        <v>1580</v>
      </c>
      <c r="D685" s="11">
        <v>2008</v>
      </c>
      <c r="E685" s="112" t="s">
        <v>235</v>
      </c>
      <c r="F685" s="77">
        <v>4</v>
      </c>
      <c r="I685" s="11">
        <v>90</v>
      </c>
      <c r="K685" s="82" t="s">
        <v>1578</v>
      </c>
      <c r="N685" s="11" t="s">
        <v>262</v>
      </c>
    </row>
    <row r="686" spans="1:16" x14ac:dyDescent="0.25">
      <c r="A686" s="11">
        <v>784</v>
      </c>
      <c r="B686" s="12" t="s">
        <v>1617</v>
      </c>
      <c r="C686" s="11" t="s">
        <v>1747</v>
      </c>
      <c r="D686" s="11">
        <v>1966</v>
      </c>
      <c r="E686" s="112" t="s">
        <v>235</v>
      </c>
      <c r="F686" s="77">
        <v>4</v>
      </c>
      <c r="I686" s="12">
        <v>114</v>
      </c>
      <c r="K686" s="82">
        <v>40531</v>
      </c>
      <c r="N686" s="11" t="s">
        <v>375</v>
      </c>
    </row>
    <row r="687" spans="1:16" x14ac:dyDescent="0.25">
      <c r="A687" s="29">
        <v>785</v>
      </c>
      <c r="B687" s="12" t="s">
        <v>1351</v>
      </c>
      <c r="C687" s="12" t="s">
        <v>1614</v>
      </c>
      <c r="D687" s="78">
        <v>2008</v>
      </c>
      <c r="E687" s="112" t="s">
        <v>251</v>
      </c>
      <c r="F687" s="77">
        <v>4</v>
      </c>
      <c r="I687" s="12">
        <v>95</v>
      </c>
      <c r="K687" s="82">
        <v>40530</v>
      </c>
      <c r="L687" s="12"/>
      <c r="M687" s="12"/>
      <c r="N687" s="11" t="s">
        <v>388</v>
      </c>
    </row>
    <row r="688" spans="1:16" x14ac:dyDescent="0.25">
      <c r="A688" s="29">
        <v>786</v>
      </c>
      <c r="B688" s="12" t="s">
        <v>1615</v>
      </c>
      <c r="C688" s="12" t="s">
        <v>1748</v>
      </c>
      <c r="D688" s="78">
        <v>2000</v>
      </c>
      <c r="E688" s="112">
        <v>15</v>
      </c>
      <c r="F688" s="77">
        <v>4</v>
      </c>
      <c r="I688" s="12">
        <v>110</v>
      </c>
      <c r="K688" s="82">
        <v>40530</v>
      </c>
      <c r="L688" s="12"/>
      <c r="M688" s="12"/>
      <c r="N688" s="11" t="s">
        <v>388</v>
      </c>
    </row>
    <row r="689" spans="1:14" x14ac:dyDescent="0.25">
      <c r="A689" s="29">
        <v>787</v>
      </c>
      <c r="B689" s="12" t="s">
        <v>1749</v>
      </c>
      <c r="C689" s="12" t="s">
        <v>1640</v>
      </c>
      <c r="D689" s="78">
        <v>1993</v>
      </c>
      <c r="E689" s="112" t="s">
        <v>239</v>
      </c>
      <c r="F689" s="77">
        <v>2</v>
      </c>
      <c r="I689" s="12">
        <v>100</v>
      </c>
      <c r="L689" s="12"/>
      <c r="M689" s="12"/>
    </row>
    <row r="690" spans="1:14" x14ac:dyDescent="0.25">
      <c r="A690" s="29">
        <v>788</v>
      </c>
      <c r="B690" s="12" t="s">
        <v>1618</v>
      </c>
      <c r="C690" s="12" t="s">
        <v>1619</v>
      </c>
      <c r="D690" s="78">
        <v>1988</v>
      </c>
      <c r="E690" s="112" t="s">
        <v>239</v>
      </c>
      <c r="F690" s="77">
        <v>4</v>
      </c>
      <c r="I690" s="12">
        <v>110</v>
      </c>
      <c r="K690" s="82">
        <v>40532</v>
      </c>
      <c r="L690" s="12"/>
      <c r="M690" s="12"/>
      <c r="N690" s="11" t="s">
        <v>429</v>
      </c>
    </row>
    <row r="691" spans="1:14" x14ac:dyDescent="0.25">
      <c r="A691" s="29">
        <v>789</v>
      </c>
      <c r="B691" s="12" t="s">
        <v>1624</v>
      </c>
      <c r="C691" s="12" t="s">
        <v>1625</v>
      </c>
      <c r="D691" s="78">
        <v>1966</v>
      </c>
      <c r="E691" s="112" t="s">
        <v>239</v>
      </c>
      <c r="F691" s="77">
        <v>3</v>
      </c>
      <c r="I691" s="11">
        <v>110</v>
      </c>
      <c r="K691" s="82">
        <v>40532</v>
      </c>
      <c r="L691" s="12"/>
      <c r="M691" s="12"/>
      <c r="N691" s="11" t="s">
        <v>375</v>
      </c>
    </row>
    <row r="692" spans="1:14" x14ac:dyDescent="0.25">
      <c r="A692" s="29">
        <v>790</v>
      </c>
      <c r="B692" s="12" t="s">
        <v>1629</v>
      </c>
      <c r="C692" s="12" t="s">
        <v>1630</v>
      </c>
      <c r="D692" s="78">
        <v>1993</v>
      </c>
      <c r="E692" s="112" t="s">
        <v>239</v>
      </c>
      <c r="F692" s="77">
        <v>5</v>
      </c>
      <c r="I692" s="11">
        <v>70</v>
      </c>
      <c r="K692" s="82">
        <v>40533</v>
      </c>
      <c r="L692" s="12"/>
      <c r="M692" s="12"/>
      <c r="N692" s="11" t="s">
        <v>262</v>
      </c>
    </row>
    <row r="693" spans="1:14" x14ac:dyDescent="0.25">
      <c r="A693" s="29">
        <v>791</v>
      </c>
      <c r="B693" s="12" t="s">
        <v>1620</v>
      </c>
      <c r="C693" s="12" t="s">
        <v>1621</v>
      </c>
      <c r="D693" s="78">
        <v>1991</v>
      </c>
      <c r="E693" s="112" t="s">
        <v>239</v>
      </c>
      <c r="F693" s="77">
        <v>4</v>
      </c>
      <c r="I693" s="11">
        <v>100</v>
      </c>
      <c r="K693" s="82">
        <v>40532</v>
      </c>
      <c r="L693" s="12"/>
      <c r="M693" s="12"/>
      <c r="N693" s="11" t="s">
        <v>385</v>
      </c>
    </row>
    <row r="694" spans="1:14" x14ac:dyDescent="0.25">
      <c r="A694" s="29">
        <v>792</v>
      </c>
      <c r="B694" s="12" t="s">
        <v>1622</v>
      </c>
      <c r="C694" s="12" t="s">
        <v>1623</v>
      </c>
      <c r="D694" s="78">
        <v>2003</v>
      </c>
      <c r="E694" s="112">
        <v>12</v>
      </c>
      <c r="F694" s="77">
        <v>3</v>
      </c>
      <c r="I694" s="11">
        <v>110</v>
      </c>
      <c r="K694" s="82">
        <v>40532</v>
      </c>
      <c r="L694" s="12"/>
      <c r="M694" s="12"/>
      <c r="N694" s="11" t="s">
        <v>263</v>
      </c>
    </row>
    <row r="695" spans="1:14" x14ac:dyDescent="0.25">
      <c r="A695" s="29">
        <v>793</v>
      </c>
      <c r="B695" s="12" t="s">
        <v>1608</v>
      </c>
      <c r="C695" s="12" t="s">
        <v>1644</v>
      </c>
      <c r="D695" s="78">
        <v>2006</v>
      </c>
      <c r="E695" s="112" t="s">
        <v>239</v>
      </c>
      <c r="F695" s="77">
        <v>3</v>
      </c>
      <c r="I695" s="11">
        <v>100</v>
      </c>
      <c r="K695" s="82">
        <v>40534</v>
      </c>
      <c r="L695" s="12"/>
      <c r="M695" s="12"/>
      <c r="N695" s="11" t="s">
        <v>388</v>
      </c>
    </row>
    <row r="696" spans="1:14" x14ac:dyDescent="0.25">
      <c r="A696" s="29">
        <v>794</v>
      </c>
      <c r="B696" s="12" t="s">
        <v>1645</v>
      </c>
      <c r="C696" s="11" t="s">
        <v>1646</v>
      </c>
      <c r="D696" s="78">
        <v>1998</v>
      </c>
      <c r="E696" s="112">
        <v>15</v>
      </c>
      <c r="F696" s="77">
        <v>3</v>
      </c>
      <c r="G696" s="160">
        <v>2.4</v>
      </c>
      <c r="H696" s="23">
        <v>40542</v>
      </c>
      <c r="I696" s="11">
        <v>140</v>
      </c>
      <c r="K696" s="82">
        <v>40534</v>
      </c>
      <c r="L696" s="12"/>
      <c r="M696" s="12"/>
      <c r="N696" s="11" t="s">
        <v>266</v>
      </c>
    </row>
    <row r="697" spans="1:14" x14ac:dyDescent="0.25">
      <c r="A697" s="29">
        <v>795</v>
      </c>
      <c r="B697" s="11" t="s">
        <v>476</v>
      </c>
      <c r="C697" s="11" t="s">
        <v>1692</v>
      </c>
      <c r="D697" s="20">
        <v>1991</v>
      </c>
      <c r="I697" s="11">
        <v>180</v>
      </c>
    </row>
    <row r="698" spans="1:14" x14ac:dyDescent="0.25">
      <c r="A698" s="29">
        <v>796</v>
      </c>
      <c r="B698" s="12" t="s">
        <v>1647</v>
      </c>
      <c r="C698" s="12" t="s">
        <v>1648</v>
      </c>
      <c r="D698" s="78">
        <v>2001</v>
      </c>
      <c r="E698" s="112" t="s">
        <v>251</v>
      </c>
      <c r="F698" s="77">
        <v>4</v>
      </c>
      <c r="G698" s="160">
        <v>4.2</v>
      </c>
      <c r="H698" s="23">
        <v>37622</v>
      </c>
      <c r="I698" s="11">
        <v>85</v>
      </c>
      <c r="K698" s="82">
        <v>40535</v>
      </c>
      <c r="L698" s="12"/>
      <c r="M698" s="12"/>
      <c r="N698" s="11" t="s">
        <v>385</v>
      </c>
    </row>
    <row r="699" spans="1:14" x14ac:dyDescent="0.25">
      <c r="A699" s="29">
        <v>797</v>
      </c>
      <c r="B699" s="12" t="s">
        <v>1649</v>
      </c>
      <c r="C699" s="12" t="s">
        <v>1650</v>
      </c>
      <c r="D699" s="78">
        <v>2005</v>
      </c>
      <c r="E699" s="112" t="s">
        <v>239</v>
      </c>
      <c r="F699" s="77">
        <v>3</v>
      </c>
      <c r="G699" s="160">
        <v>3.3</v>
      </c>
      <c r="H699" s="23">
        <v>38718</v>
      </c>
      <c r="I699" s="11">
        <v>130</v>
      </c>
      <c r="K699" s="82">
        <v>40535</v>
      </c>
      <c r="L699" s="12"/>
      <c r="M699" s="12"/>
      <c r="N699" s="11" t="s">
        <v>385</v>
      </c>
    </row>
    <row r="700" spans="1:14" x14ac:dyDescent="0.25">
      <c r="A700" s="29">
        <v>798</v>
      </c>
      <c r="B700" s="12" t="s">
        <v>1653</v>
      </c>
      <c r="C700" s="12" t="s">
        <v>1654</v>
      </c>
      <c r="D700" s="78">
        <v>1974</v>
      </c>
      <c r="E700" s="112">
        <v>15</v>
      </c>
      <c r="F700" s="77">
        <v>5</v>
      </c>
      <c r="I700" s="11">
        <v>130</v>
      </c>
      <c r="K700" s="82">
        <v>40535</v>
      </c>
      <c r="L700" s="12"/>
      <c r="M700" s="12"/>
      <c r="N700" s="11" t="s">
        <v>375</v>
      </c>
    </row>
    <row r="701" spans="1:14" x14ac:dyDescent="0.25">
      <c r="A701" s="29">
        <v>799</v>
      </c>
      <c r="B701" s="12" t="s">
        <v>1657</v>
      </c>
      <c r="C701" s="12" t="s">
        <v>1658</v>
      </c>
      <c r="D701" s="78"/>
      <c r="F701" s="77">
        <v>3</v>
      </c>
      <c r="G701" s="160">
        <v>2.8</v>
      </c>
      <c r="H701" s="23">
        <v>38718</v>
      </c>
      <c r="I701" s="11">
        <v>150</v>
      </c>
      <c r="K701" s="82">
        <v>40535</v>
      </c>
      <c r="L701" s="12"/>
      <c r="M701" s="12"/>
      <c r="N701" s="11" t="s">
        <v>379</v>
      </c>
    </row>
    <row r="702" spans="1:14" x14ac:dyDescent="0.25">
      <c r="A702" s="29">
        <v>800</v>
      </c>
      <c r="B702" s="12" t="s">
        <v>1662</v>
      </c>
      <c r="C702" s="12" t="s">
        <v>1663</v>
      </c>
      <c r="D702" s="78">
        <v>1985</v>
      </c>
      <c r="E702" s="112">
        <v>15</v>
      </c>
      <c r="F702" s="77">
        <v>3</v>
      </c>
      <c r="I702" s="11">
        <v>85</v>
      </c>
      <c r="K702" s="82">
        <v>40536</v>
      </c>
      <c r="L702" s="12"/>
      <c r="M702" s="12"/>
      <c r="N702" s="11" t="s">
        <v>385</v>
      </c>
    </row>
    <row r="703" spans="1:14" x14ac:dyDescent="0.25">
      <c r="A703" s="11">
        <v>801</v>
      </c>
      <c r="B703" s="11" t="s">
        <v>1704</v>
      </c>
      <c r="C703" s="11" t="s">
        <v>816</v>
      </c>
      <c r="D703" s="11">
        <v>1962</v>
      </c>
      <c r="E703" s="112" t="s">
        <v>239</v>
      </c>
      <c r="F703" s="77">
        <v>5</v>
      </c>
      <c r="I703" s="12">
        <v>260</v>
      </c>
      <c r="K703" s="82">
        <v>40537</v>
      </c>
      <c r="N703" s="11" t="s">
        <v>404</v>
      </c>
    </row>
    <row r="704" spans="1:14" x14ac:dyDescent="0.25">
      <c r="A704" s="29">
        <v>802</v>
      </c>
      <c r="B704" s="11" t="s">
        <v>1655</v>
      </c>
      <c r="C704" s="12" t="s">
        <v>1746</v>
      </c>
      <c r="D704" s="78"/>
      <c r="G704" s="160">
        <v>3.4</v>
      </c>
      <c r="H704" s="23">
        <v>40535</v>
      </c>
      <c r="I704" s="11">
        <v>50</v>
      </c>
      <c r="K704" s="82">
        <v>40535</v>
      </c>
      <c r="L704" s="12"/>
      <c r="M704" s="12"/>
      <c r="N704" s="11" t="s">
        <v>377</v>
      </c>
    </row>
    <row r="705" spans="1:17" x14ac:dyDescent="0.25">
      <c r="A705" s="11">
        <v>803</v>
      </c>
      <c r="B705" s="11" t="s">
        <v>1710</v>
      </c>
      <c r="C705" s="11" t="s">
        <v>1709</v>
      </c>
      <c r="D705" s="11">
        <v>2007</v>
      </c>
      <c r="E705" s="112" t="s">
        <v>239</v>
      </c>
      <c r="F705" s="77">
        <v>4</v>
      </c>
      <c r="I705" s="12">
        <v>100</v>
      </c>
      <c r="K705" s="82">
        <v>40538</v>
      </c>
      <c r="N705" s="11" t="s">
        <v>385</v>
      </c>
      <c r="Q705" s="93"/>
    </row>
    <row r="706" spans="1:17" x14ac:dyDescent="0.25">
      <c r="A706" s="29">
        <v>804</v>
      </c>
      <c r="B706" s="12" t="s">
        <v>1700</v>
      </c>
      <c r="C706" s="12" t="s">
        <v>1701</v>
      </c>
      <c r="D706" s="78">
        <v>1993</v>
      </c>
      <c r="E706" s="112" t="s">
        <v>251</v>
      </c>
      <c r="F706" s="77">
        <v>5</v>
      </c>
      <c r="I706" s="12">
        <v>150</v>
      </c>
      <c r="K706" s="82">
        <v>40537</v>
      </c>
      <c r="L706" s="12"/>
      <c r="M706" s="12"/>
      <c r="N706" s="11" t="s">
        <v>953</v>
      </c>
    </row>
    <row r="707" spans="1:17" x14ac:dyDescent="0.25">
      <c r="A707" s="29">
        <v>805</v>
      </c>
      <c r="B707" s="12" t="s">
        <v>1698</v>
      </c>
      <c r="C707" s="12" t="s">
        <v>1699</v>
      </c>
      <c r="D707" s="78">
        <v>1990</v>
      </c>
      <c r="E707" s="112" t="s">
        <v>239</v>
      </c>
      <c r="F707" s="77">
        <v>5</v>
      </c>
      <c r="I707" s="12">
        <v>120</v>
      </c>
      <c r="K707" s="82">
        <v>40537</v>
      </c>
      <c r="L707" s="12"/>
      <c r="M707" s="12"/>
      <c r="N707" s="11" t="s">
        <v>388</v>
      </c>
    </row>
    <row r="708" spans="1:17" x14ac:dyDescent="0.25">
      <c r="A708" s="29">
        <v>806</v>
      </c>
      <c r="B708" s="12" t="s">
        <v>1651</v>
      </c>
      <c r="C708" s="12" t="s">
        <v>1652</v>
      </c>
      <c r="D708" s="78">
        <v>2001</v>
      </c>
      <c r="E708" s="112">
        <v>15</v>
      </c>
      <c r="F708" s="77">
        <v>4</v>
      </c>
      <c r="I708" s="11">
        <v>120</v>
      </c>
      <c r="K708" s="82">
        <v>40535</v>
      </c>
      <c r="L708" s="12"/>
      <c r="M708" s="12"/>
      <c r="N708" s="11" t="s">
        <v>388</v>
      </c>
    </row>
    <row r="709" spans="1:17" x14ac:dyDescent="0.25">
      <c r="A709" s="29">
        <v>807</v>
      </c>
      <c r="B709" s="12" t="s">
        <v>1659</v>
      </c>
      <c r="C709" s="12" t="s">
        <v>1660</v>
      </c>
      <c r="D709" s="78">
        <v>1995</v>
      </c>
      <c r="E709" s="112" t="s">
        <v>239</v>
      </c>
      <c r="F709" s="77">
        <v>4</v>
      </c>
      <c r="I709" s="11">
        <v>110</v>
      </c>
      <c r="K709" s="82">
        <v>40536</v>
      </c>
      <c r="L709" s="12"/>
      <c r="M709" s="12"/>
      <c r="N709" s="11" t="s">
        <v>263</v>
      </c>
      <c r="Q709" s="93"/>
    </row>
    <row r="710" spans="1:17" x14ac:dyDescent="0.25">
      <c r="A710" s="11">
        <v>808</v>
      </c>
      <c r="B710" s="11" t="s">
        <v>1462</v>
      </c>
      <c r="C710" s="11" t="s">
        <v>1750</v>
      </c>
      <c r="D710" s="11"/>
      <c r="I710" s="12">
        <v>180</v>
      </c>
      <c r="K710" s="82">
        <v>40538</v>
      </c>
      <c r="N710" s="11" t="s">
        <v>262</v>
      </c>
    </row>
    <row r="711" spans="1:17" x14ac:dyDescent="0.25">
      <c r="A711" s="11">
        <v>809</v>
      </c>
      <c r="B711" s="11" t="s">
        <v>1721</v>
      </c>
      <c r="C711" s="11" t="s">
        <v>1722</v>
      </c>
      <c r="D711" s="11">
        <v>1993</v>
      </c>
      <c r="E711" s="112" t="s">
        <v>251</v>
      </c>
      <c r="F711" s="77">
        <v>5</v>
      </c>
      <c r="I711" s="12">
        <v>155</v>
      </c>
      <c r="K711" s="82">
        <v>40539</v>
      </c>
      <c r="N711" s="11" t="s">
        <v>429</v>
      </c>
      <c r="Q711" s="93"/>
    </row>
    <row r="712" spans="1:17" x14ac:dyDescent="0.25">
      <c r="A712" s="11">
        <v>810</v>
      </c>
      <c r="B712" s="11" t="s">
        <v>1715</v>
      </c>
      <c r="C712" s="11" t="s">
        <v>2269</v>
      </c>
      <c r="D712" s="11">
        <v>2002</v>
      </c>
      <c r="E712" s="112" t="s">
        <v>251</v>
      </c>
      <c r="F712" s="77">
        <v>4</v>
      </c>
      <c r="G712" s="160">
        <v>3.5</v>
      </c>
      <c r="H712" s="23">
        <v>40549</v>
      </c>
      <c r="I712" s="12">
        <v>100</v>
      </c>
      <c r="K712" s="82">
        <v>40539</v>
      </c>
      <c r="N712" s="11" t="s">
        <v>385</v>
      </c>
    </row>
    <row r="713" spans="1:17" x14ac:dyDescent="0.25">
      <c r="A713" s="29">
        <v>811</v>
      </c>
      <c r="B713" s="12" t="s">
        <v>1649</v>
      </c>
      <c r="C713" s="12" t="s">
        <v>1661</v>
      </c>
      <c r="D713" s="78">
        <v>2008</v>
      </c>
      <c r="E713" s="112" t="s">
        <v>239</v>
      </c>
      <c r="F713" s="77">
        <v>3</v>
      </c>
      <c r="G713" s="160">
        <v>3.4</v>
      </c>
      <c r="H713" s="23">
        <v>40547</v>
      </c>
      <c r="I713" s="11">
        <v>140</v>
      </c>
      <c r="K713" s="82">
        <v>40536</v>
      </c>
      <c r="L713" s="12"/>
      <c r="M713" s="12"/>
      <c r="N713" s="11" t="s">
        <v>385</v>
      </c>
    </row>
    <row r="714" spans="1:17" x14ac:dyDescent="0.25">
      <c r="A714" s="11">
        <v>812</v>
      </c>
      <c r="B714" s="11" t="s">
        <v>1705</v>
      </c>
      <c r="C714" s="11" t="s">
        <v>1724</v>
      </c>
      <c r="D714" s="11">
        <v>2000</v>
      </c>
      <c r="E714" s="112" t="s">
        <v>251</v>
      </c>
      <c r="F714" s="77">
        <v>4</v>
      </c>
      <c r="I714" s="12">
        <v>80</v>
      </c>
      <c r="K714" s="82">
        <v>40540</v>
      </c>
      <c r="N714" s="11" t="s">
        <v>385</v>
      </c>
    </row>
    <row r="715" spans="1:17" x14ac:dyDescent="0.25">
      <c r="A715" s="11">
        <v>813</v>
      </c>
      <c r="B715" s="11" t="s">
        <v>1146</v>
      </c>
      <c r="C715" s="11" t="s">
        <v>1147</v>
      </c>
      <c r="D715" s="11">
        <v>1974</v>
      </c>
      <c r="E715" s="112" t="s">
        <v>251</v>
      </c>
      <c r="F715" s="77">
        <v>3</v>
      </c>
      <c r="I715" s="12">
        <v>100</v>
      </c>
      <c r="K715" s="82">
        <v>40540</v>
      </c>
      <c r="N715" s="11" t="s">
        <v>263</v>
      </c>
    </row>
    <row r="716" spans="1:17" x14ac:dyDescent="0.25">
      <c r="A716" s="29">
        <v>814</v>
      </c>
      <c r="B716" s="12" t="s">
        <v>1696</v>
      </c>
      <c r="C716" s="12" t="s">
        <v>135</v>
      </c>
      <c r="D716" s="78">
        <v>1988</v>
      </c>
      <c r="E716" s="112">
        <v>15</v>
      </c>
      <c r="F716" s="77">
        <v>5</v>
      </c>
      <c r="G716" s="160">
        <v>4.5</v>
      </c>
      <c r="H716" s="23">
        <v>39083</v>
      </c>
      <c r="I716" s="12">
        <v>110</v>
      </c>
      <c r="K716" s="82">
        <v>40537</v>
      </c>
      <c r="L716" s="12"/>
      <c r="M716" s="12"/>
      <c r="N716" s="11" t="s">
        <v>385</v>
      </c>
    </row>
    <row r="717" spans="1:17" x14ac:dyDescent="0.25">
      <c r="A717" s="11">
        <v>815</v>
      </c>
      <c r="B717" s="11" t="s">
        <v>1734</v>
      </c>
      <c r="C717" s="11" t="s">
        <v>1735</v>
      </c>
      <c r="D717" s="11">
        <v>2003</v>
      </c>
      <c r="E717" s="112" t="s">
        <v>239</v>
      </c>
      <c r="F717" s="77">
        <v>3</v>
      </c>
      <c r="I717" s="12">
        <v>125</v>
      </c>
      <c r="K717" s="82">
        <v>40541</v>
      </c>
      <c r="N717" s="11" t="s">
        <v>265</v>
      </c>
    </row>
    <row r="718" spans="1:17" x14ac:dyDescent="0.25">
      <c r="A718" s="11">
        <v>816</v>
      </c>
      <c r="B718" s="11" t="s">
        <v>1331</v>
      </c>
      <c r="C718" s="11" t="s">
        <v>1720</v>
      </c>
      <c r="D718" s="11">
        <v>2006</v>
      </c>
      <c r="E718" s="112">
        <v>15</v>
      </c>
      <c r="F718" s="77">
        <v>5</v>
      </c>
      <c r="I718" s="12">
        <v>140</v>
      </c>
      <c r="K718" s="82">
        <v>40539</v>
      </c>
      <c r="N718" s="11" t="s">
        <v>256</v>
      </c>
    </row>
    <row r="719" spans="1:17" x14ac:dyDescent="0.25">
      <c r="A719" s="11">
        <v>817</v>
      </c>
      <c r="B719" s="11" t="s">
        <v>1725</v>
      </c>
      <c r="C719" s="11" t="s">
        <v>1726</v>
      </c>
      <c r="D719" s="11">
        <v>1985</v>
      </c>
      <c r="E719" s="112" t="s">
        <v>251</v>
      </c>
      <c r="F719" s="77">
        <v>3</v>
      </c>
      <c r="I719" s="12">
        <v>125</v>
      </c>
      <c r="K719" s="82">
        <v>40540</v>
      </c>
      <c r="N719" s="11" t="s">
        <v>388</v>
      </c>
    </row>
    <row r="720" spans="1:17" x14ac:dyDescent="0.25">
      <c r="A720" s="11">
        <v>818</v>
      </c>
      <c r="B720" s="11" t="s">
        <v>1313</v>
      </c>
      <c r="C720" s="11" t="s">
        <v>1732</v>
      </c>
      <c r="D720" s="11">
        <v>1997</v>
      </c>
      <c r="E720" s="112">
        <v>15</v>
      </c>
      <c r="F720" s="77">
        <v>3</v>
      </c>
      <c r="I720" s="12"/>
      <c r="K720" s="82">
        <v>40541</v>
      </c>
      <c r="N720" s="11" t="s">
        <v>385</v>
      </c>
    </row>
    <row r="721" spans="1:17" x14ac:dyDescent="0.25">
      <c r="A721" s="11">
        <v>819</v>
      </c>
      <c r="B721" s="11" t="s">
        <v>1737</v>
      </c>
      <c r="C721" s="11" t="s">
        <v>1738</v>
      </c>
      <c r="D721" s="11">
        <v>2006</v>
      </c>
      <c r="E721" s="112" t="s">
        <v>239</v>
      </c>
      <c r="F721" s="77">
        <v>4</v>
      </c>
      <c r="I721" s="12">
        <v>90</v>
      </c>
      <c r="K721" s="82">
        <v>40542</v>
      </c>
      <c r="N721" s="11" t="s">
        <v>385</v>
      </c>
    </row>
    <row r="722" spans="1:17" x14ac:dyDescent="0.25">
      <c r="A722" s="11">
        <v>820</v>
      </c>
      <c r="B722" s="11" t="s">
        <v>1351</v>
      </c>
      <c r="C722" s="11" t="s">
        <v>1729</v>
      </c>
      <c r="D722" s="11">
        <v>1986</v>
      </c>
      <c r="E722" s="112" t="s">
        <v>251</v>
      </c>
      <c r="F722" s="77">
        <v>4</v>
      </c>
      <c r="I722" s="12">
        <v>90</v>
      </c>
      <c r="K722" s="82">
        <v>40541</v>
      </c>
      <c r="N722" s="11" t="s">
        <v>388</v>
      </c>
    </row>
    <row r="723" spans="1:17" x14ac:dyDescent="0.25">
      <c r="A723" s="29">
        <v>821</v>
      </c>
      <c r="B723" s="12" t="s">
        <v>1666</v>
      </c>
      <c r="C723" s="12" t="s">
        <v>1667</v>
      </c>
      <c r="D723" s="78">
        <v>1993</v>
      </c>
      <c r="E723" s="112">
        <v>15</v>
      </c>
      <c r="F723" s="77">
        <v>4</v>
      </c>
      <c r="I723" s="11">
        <v>135</v>
      </c>
      <c r="K723" s="82">
        <v>40536</v>
      </c>
      <c r="L723" s="12"/>
      <c r="M723" s="12"/>
      <c r="N723" s="11" t="s">
        <v>953</v>
      </c>
    </row>
    <row r="724" spans="1:17" x14ac:dyDescent="0.25">
      <c r="A724" s="29">
        <v>822</v>
      </c>
      <c r="B724" s="12" t="s">
        <v>748</v>
      </c>
      <c r="C724" s="12" t="s">
        <v>15</v>
      </c>
      <c r="D724" s="78">
        <v>1986</v>
      </c>
      <c r="E724" s="112" t="s">
        <v>239</v>
      </c>
      <c r="F724" s="77">
        <v>3</v>
      </c>
      <c r="G724" s="160">
        <v>3.4</v>
      </c>
      <c r="H724" s="23">
        <v>32874</v>
      </c>
      <c r="I724" s="12">
        <v>85</v>
      </c>
      <c r="K724" s="82">
        <v>40537</v>
      </c>
      <c r="L724" s="12"/>
      <c r="M724" s="12"/>
      <c r="N724" s="11" t="s">
        <v>263</v>
      </c>
    </row>
    <row r="725" spans="1:17" x14ac:dyDescent="0.25">
      <c r="A725" s="11">
        <v>823</v>
      </c>
      <c r="B725" s="11" t="s">
        <v>1316</v>
      </c>
      <c r="C725" s="12" t="s">
        <v>1744</v>
      </c>
      <c r="D725" s="11">
        <v>1985</v>
      </c>
      <c r="E725" s="112" t="s">
        <v>239</v>
      </c>
      <c r="F725" s="77">
        <v>4</v>
      </c>
      <c r="I725" s="11">
        <v>135</v>
      </c>
      <c r="K725" s="82">
        <v>40543</v>
      </c>
      <c r="N725" s="11" t="s">
        <v>256</v>
      </c>
    </row>
    <row r="726" spans="1:17" x14ac:dyDescent="0.25">
      <c r="A726" s="11">
        <v>824</v>
      </c>
      <c r="B726" s="11" t="s">
        <v>748</v>
      </c>
      <c r="C726" s="12" t="s">
        <v>560</v>
      </c>
      <c r="D726" s="11">
        <v>1986</v>
      </c>
      <c r="E726" s="112" t="s">
        <v>235</v>
      </c>
      <c r="F726" s="77">
        <v>3</v>
      </c>
      <c r="G726" s="160">
        <v>3.4</v>
      </c>
      <c r="H726" s="23">
        <v>40547</v>
      </c>
      <c r="I726" s="11">
        <v>120</v>
      </c>
      <c r="K726" s="82">
        <v>40542</v>
      </c>
      <c r="N726" s="11" t="s">
        <v>264</v>
      </c>
    </row>
    <row r="727" spans="1:17" x14ac:dyDescent="0.25">
      <c r="A727" s="11">
        <v>825</v>
      </c>
      <c r="B727" s="12" t="s">
        <v>1455</v>
      </c>
      <c r="C727" s="12" t="s">
        <v>1454</v>
      </c>
      <c r="D727" s="78">
        <v>1980</v>
      </c>
      <c r="E727" s="112" t="s">
        <v>239</v>
      </c>
      <c r="F727" s="77">
        <v>4</v>
      </c>
      <c r="I727" s="12">
        <v>150</v>
      </c>
      <c r="K727" s="82">
        <v>40543</v>
      </c>
      <c r="L727" s="12"/>
      <c r="M727" s="12"/>
      <c r="N727" s="12" t="s">
        <v>429</v>
      </c>
      <c r="O727" s="26"/>
      <c r="P727" s="12"/>
    </row>
    <row r="728" spans="1:17" x14ac:dyDescent="0.25">
      <c r="A728" s="11">
        <v>826</v>
      </c>
      <c r="B728" s="11" t="s">
        <v>1552</v>
      </c>
      <c r="C728" s="11" t="s">
        <v>1718</v>
      </c>
      <c r="D728" s="11">
        <v>1992</v>
      </c>
      <c r="E728" s="112" t="s">
        <v>239</v>
      </c>
      <c r="F728" s="77">
        <v>4</v>
      </c>
      <c r="I728" s="12">
        <v>130</v>
      </c>
      <c r="K728" s="82">
        <v>40539</v>
      </c>
      <c r="N728" s="11" t="s">
        <v>372</v>
      </c>
      <c r="Q728" s="93"/>
    </row>
    <row r="729" spans="1:17" x14ac:dyDescent="0.25">
      <c r="A729" s="11">
        <v>827</v>
      </c>
      <c r="B729" s="11" t="s">
        <v>1312</v>
      </c>
      <c r="C729" s="12" t="s">
        <v>1743</v>
      </c>
      <c r="D729" s="11">
        <v>2007</v>
      </c>
      <c r="E729" s="112" t="s">
        <v>237</v>
      </c>
      <c r="F729" s="77">
        <v>4</v>
      </c>
      <c r="I729" s="11">
        <v>130</v>
      </c>
      <c r="K729" s="82">
        <v>40543</v>
      </c>
      <c r="N729" s="11" t="s">
        <v>263</v>
      </c>
    </row>
    <row r="730" spans="1:17" x14ac:dyDescent="0.25">
      <c r="A730" s="11">
        <v>828</v>
      </c>
      <c r="B730" s="11" t="s">
        <v>1316</v>
      </c>
      <c r="C730" s="11" t="s">
        <v>1727</v>
      </c>
      <c r="D730" s="11">
        <v>1999</v>
      </c>
      <c r="E730" s="112" t="s">
        <v>251</v>
      </c>
      <c r="F730" s="77">
        <v>4</v>
      </c>
      <c r="I730" s="12">
        <v>120</v>
      </c>
      <c r="K730" s="82">
        <v>40540</v>
      </c>
      <c r="N730" s="11" t="s">
        <v>953</v>
      </c>
    </row>
    <row r="731" spans="1:17" x14ac:dyDescent="0.25">
      <c r="A731" s="11">
        <v>829</v>
      </c>
      <c r="B731" s="11" t="s">
        <v>1751</v>
      </c>
      <c r="C731" s="12" t="s">
        <v>1752</v>
      </c>
      <c r="D731" s="11">
        <v>2008</v>
      </c>
      <c r="E731" s="112" t="s">
        <v>251</v>
      </c>
      <c r="F731" s="77">
        <v>4</v>
      </c>
      <c r="G731" s="160">
        <v>3</v>
      </c>
      <c r="H731" s="23">
        <v>39814</v>
      </c>
      <c r="I731" s="11">
        <v>90</v>
      </c>
      <c r="K731" s="82">
        <v>40544</v>
      </c>
      <c r="N731" s="11" t="s">
        <v>385</v>
      </c>
    </row>
    <row r="732" spans="1:17" x14ac:dyDescent="0.25">
      <c r="A732" s="11">
        <v>830</v>
      </c>
      <c r="B732" s="11" t="s">
        <v>1753</v>
      </c>
      <c r="C732" s="12" t="s">
        <v>1754</v>
      </c>
      <c r="D732" s="11">
        <v>2008</v>
      </c>
      <c r="E732" s="112" t="s">
        <v>237</v>
      </c>
      <c r="F732" s="77">
        <v>4</v>
      </c>
      <c r="I732" s="11">
        <v>115</v>
      </c>
      <c r="K732" s="82">
        <v>40544</v>
      </c>
      <c r="N732" s="11" t="s">
        <v>385</v>
      </c>
    </row>
    <row r="733" spans="1:17" x14ac:dyDescent="0.25">
      <c r="A733" s="11">
        <v>831</v>
      </c>
      <c r="B733" s="11" t="s">
        <v>1761</v>
      </c>
      <c r="C733" s="12" t="s">
        <v>1762</v>
      </c>
      <c r="D733" s="11">
        <v>2008</v>
      </c>
      <c r="E733" s="112" t="s">
        <v>237</v>
      </c>
      <c r="F733" s="77">
        <v>4</v>
      </c>
      <c r="I733" s="11">
        <v>120</v>
      </c>
      <c r="K733" s="82">
        <v>40545</v>
      </c>
      <c r="N733" s="11" t="s">
        <v>263</v>
      </c>
    </row>
    <row r="734" spans="1:17" x14ac:dyDescent="0.25">
      <c r="A734" s="11">
        <v>832</v>
      </c>
      <c r="B734" s="11" t="s">
        <v>1705</v>
      </c>
      <c r="C734" s="11" t="s">
        <v>1706</v>
      </c>
      <c r="D734" s="11">
        <v>2006</v>
      </c>
      <c r="E734" s="112" t="s">
        <v>251</v>
      </c>
      <c r="F734" s="77">
        <v>3</v>
      </c>
      <c r="I734" s="12">
        <v>75</v>
      </c>
      <c r="K734" s="82">
        <v>40538</v>
      </c>
      <c r="N734" s="11" t="s">
        <v>385</v>
      </c>
    </row>
    <row r="735" spans="1:17" x14ac:dyDescent="0.25">
      <c r="A735" s="11">
        <v>833</v>
      </c>
      <c r="B735" s="11" t="s">
        <v>1767</v>
      </c>
      <c r="C735" s="12" t="s">
        <v>1768</v>
      </c>
      <c r="D735" s="11"/>
      <c r="F735" s="77">
        <v>5</v>
      </c>
      <c r="G735" s="160">
        <v>4.7</v>
      </c>
      <c r="H735" s="23">
        <v>40551</v>
      </c>
      <c r="I735" s="11">
        <v>120</v>
      </c>
      <c r="K735" s="82">
        <v>40545</v>
      </c>
      <c r="N735" s="11" t="s">
        <v>377</v>
      </c>
    </row>
    <row r="736" spans="1:17" x14ac:dyDescent="0.25">
      <c r="A736" s="11">
        <v>834</v>
      </c>
      <c r="B736" s="11" t="s">
        <v>1769</v>
      </c>
      <c r="C736" s="12" t="s">
        <v>1770</v>
      </c>
      <c r="D736" s="11">
        <v>2007</v>
      </c>
      <c r="E736" s="112" t="s">
        <v>235</v>
      </c>
      <c r="F736" s="77">
        <v>3</v>
      </c>
      <c r="G736" s="160">
        <v>4.4000000000000004</v>
      </c>
      <c r="H736" s="23">
        <v>40663</v>
      </c>
      <c r="I736" s="11">
        <v>90</v>
      </c>
      <c r="K736" s="82">
        <v>40546</v>
      </c>
      <c r="N736" s="11" t="s">
        <v>262</v>
      </c>
    </row>
    <row r="737" spans="1:14" x14ac:dyDescent="0.25">
      <c r="A737" s="11">
        <v>835</v>
      </c>
      <c r="B737" s="11" t="s">
        <v>1755</v>
      </c>
      <c r="C737" s="12" t="s">
        <v>1756</v>
      </c>
      <c r="D737" s="11">
        <v>2004</v>
      </c>
      <c r="E737" s="112" t="s">
        <v>239</v>
      </c>
      <c r="F737" s="77">
        <v>4</v>
      </c>
      <c r="G737" s="160">
        <v>4.2</v>
      </c>
      <c r="H737" s="23">
        <v>38353</v>
      </c>
      <c r="I737" s="11">
        <v>145</v>
      </c>
      <c r="K737" s="82">
        <v>40544</v>
      </c>
      <c r="N737" s="11" t="s">
        <v>263</v>
      </c>
    </row>
    <row r="738" spans="1:14" x14ac:dyDescent="0.25">
      <c r="A738" s="11">
        <v>836</v>
      </c>
      <c r="B738" s="11" t="s">
        <v>1757</v>
      </c>
      <c r="C738" s="12" t="s">
        <v>1758</v>
      </c>
      <c r="D738" s="11">
        <v>2008</v>
      </c>
      <c r="E738" s="112" t="s">
        <v>235</v>
      </c>
      <c r="F738" s="77">
        <v>3</v>
      </c>
      <c r="I738" s="11">
        <v>125</v>
      </c>
      <c r="K738" s="82">
        <v>40544</v>
      </c>
      <c r="N738" s="11" t="s">
        <v>263</v>
      </c>
    </row>
    <row r="739" spans="1:14" x14ac:dyDescent="0.25">
      <c r="A739" s="11">
        <v>837</v>
      </c>
      <c r="B739" s="11" t="s">
        <v>1763</v>
      </c>
      <c r="C739" s="12" t="s">
        <v>1764</v>
      </c>
      <c r="D739" s="11">
        <v>2008</v>
      </c>
      <c r="E739" s="112" t="s">
        <v>237</v>
      </c>
      <c r="F739" s="77">
        <v>4</v>
      </c>
      <c r="I739" s="11">
        <v>140</v>
      </c>
      <c r="K739" s="82">
        <v>40545</v>
      </c>
      <c r="N739" s="11" t="s">
        <v>388</v>
      </c>
    </row>
    <row r="740" spans="1:14" x14ac:dyDescent="0.25">
      <c r="A740" s="11">
        <v>838</v>
      </c>
      <c r="B740" s="11" t="s">
        <v>1771</v>
      </c>
      <c r="C740" s="12" t="s">
        <v>1772</v>
      </c>
      <c r="D740" s="11">
        <v>2006</v>
      </c>
      <c r="E740" s="112" t="s">
        <v>237</v>
      </c>
      <c r="F740" s="77">
        <v>4</v>
      </c>
      <c r="I740" s="11">
        <v>170</v>
      </c>
      <c r="K740" s="82">
        <v>40546</v>
      </c>
      <c r="N740" s="11" t="s">
        <v>265</v>
      </c>
    </row>
    <row r="741" spans="1:14" x14ac:dyDescent="0.25">
      <c r="A741" s="11">
        <v>839</v>
      </c>
      <c r="B741" s="11" t="s">
        <v>1740</v>
      </c>
      <c r="C741" s="11" t="s">
        <v>1739</v>
      </c>
      <c r="D741" s="11"/>
      <c r="G741" s="160">
        <v>5</v>
      </c>
      <c r="H741" s="23">
        <v>37622</v>
      </c>
      <c r="I741" s="12">
        <v>30</v>
      </c>
      <c r="K741" s="82">
        <v>40542</v>
      </c>
      <c r="N741" s="11" t="s">
        <v>385</v>
      </c>
    </row>
    <row r="742" spans="1:14" x14ac:dyDescent="0.25">
      <c r="A742" s="11">
        <v>840</v>
      </c>
      <c r="B742" s="11" t="s">
        <v>1329</v>
      </c>
      <c r="C742" s="12" t="s">
        <v>1745</v>
      </c>
      <c r="D742" s="11">
        <v>1996</v>
      </c>
      <c r="E742" s="112" t="s">
        <v>251</v>
      </c>
      <c r="F742" s="77">
        <v>4</v>
      </c>
      <c r="I742" s="11">
        <v>130</v>
      </c>
      <c r="K742" s="82">
        <v>40543</v>
      </c>
      <c r="N742" s="11" t="s">
        <v>404</v>
      </c>
    </row>
    <row r="743" spans="1:14" x14ac:dyDescent="0.25">
      <c r="A743" s="11">
        <v>841</v>
      </c>
      <c r="B743" s="11" t="s">
        <v>1759</v>
      </c>
      <c r="C743" s="12" t="s">
        <v>1760</v>
      </c>
      <c r="D743" s="11">
        <v>1972</v>
      </c>
      <c r="E743" s="112" t="s">
        <v>239</v>
      </c>
      <c r="F743" s="77">
        <v>3</v>
      </c>
      <c r="I743" s="11">
        <v>115</v>
      </c>
      <c r="K743" s="82">
        <v>40544</v>
      </c>
      <c r="N743" s="11" t="s">
        <v>429</v>
      </c>
    </row>
    <row r="744" spans="1:14" x14ac:dyDescent="0.25">
      <c r="A744" s="11">
        <v>842</v>
      </c>
      <c r="B744" s="11" t="s">
        <v>1779</v>
      </c>
      <c r="C744" s="12" t="s">
        <v>1780</v>
      </c>
      <c r="D744" s="11">
        <v>1982</v>
      </c>
      <c r="E744" s="112" t="s">
        <v>235</v>
      </c>
      <c r="F744" s="77">
        <v>3</v>
      </c>
      <c r="I744" s="11">
        <v>140</v>
      </c>
      <c r="K744" s="82">
        <v>40547</v>
      </c>
      <c r="N744" s="11" t="s">
        <v>429</v>
      </c>
    </row>
    <row r="745" spans="1:14" x14ac:dyDescent="0.25">
      <c r="A745" s="11">
        <v>843</v>
      </c>
      <c r="B745" s="11" t="s">
        <v>1775</v>
      </c>
      <c r="C745" s="12" t="s">
        <v>1776</v>
      </c>
      <c r="D745" s="11">
        <v>2003</v>
      </c>
      <c r="E745" s="112" t="s">
        <v>237</v>
      </c>
      <c r="F745" s="77">
        <v>4</v>
      </c>
      <c r="H745" s="23">
        <v>39083</v>
      </c>
      <c r="I745" s="11">
        <v>95</v>
      </c>
      <c r="K745" s="82">
        <v>40547</v>
      </c>
      <c r="N745" s="11" t="s">
        <v>267</v>
      </c>
    </row>
    <row r="746" spans="1:14" x14ac:dyDescent="0.25">
      <c r="A746" s="11">
        <v>844</v>
      </c>
      <c r="B746" s="11" t="s">
        <v>1777</v>
      </c>
      <c r="C746" s="12" t="s">
        <v>1778</v>
      </c>
      <c r="D746" s="11">
        <v>1988</v>
      </c>
      <c r="E746" s="112" t="s">
        <v>235</v>
      </c>
      <c r="F746" s="77">
        <v>4</v>
      </c>
      <c r="I746" s="11">
        <v>125</v>
      </c>
      <c r="K746" s="82">
        <v>40547</v>
      </c>
      <c r="N746" s="11" t="s">
        <v>429</v>
      </c>
    </row>
    <row r="747" spans="1:14" x14ac:dyDescent="0.25">
      <c r="A747" s="11">
        <v>845</v>
      </c>
      <c r="B747" s="11" t="s">
        <v>1316</v>
      </c>
      <c r="C747" s="12" t="s">
        <v>1742</v>
      </c>
      <c r="D747" s="11">
        <v>2002</v>
      </c>
      <c r="E747" s="112" t="s">
        <v>239</v>
      </c>
      <c r="F747" s="77">
        <v>4</v>
      </c>
      <c r="I747" s="11">
        <v>130</v>
      </c>
      <c r="K747" s="82">
        <v>40543</v>
      </c>
      <c r="N747" s="11" t="s">
        <v>262</v>
      </c>
    </row>
    <row r="748" spans="1:14" x14ac:dyDescent="0.25">
      <c r="A748" s="11">
        <v>846</v>
      </c>
      <c r="B748" s="11" t="s">
        <v>1793</v>
      </c>
      <c r="C748" s="12" t="s">
        <v>1794</v>
      </c>
      <c r="D748" s="11">
        <v>1999</v>
      </c>
      <c r="E748" s="112" t="s">
        <v>251</v>
      </c>
      <c r="F748" s="77">
        <v>3</v>
      </c>
      <c r="H748" s="23" t="s">
        <v>8</v>
      </c>
      <c r="I748" s="11">
        <v>150</v>
      </c>
      <c r="J748" s="98" t="str">
        <f>VLOOKUP(WEEKDAY(K748),Ref!Q$2:R$8,2)</f>
        <v>S</v>
      </c>
      <c r="K748" s="82">
        <v>40551</v>
      </c>
      <c r="N748" s="11" t="s">
        <v>263</v>
      </c>
    </row>
    <row r="749" spans="1:14" x14ac:dyDescent="0.25">
      <c r="A749" s="11">
        <v>847</v>
      </c>
      <c r="B749" s="11" t="s">
        <v>1236</v>
      </c>
      <c r="C749" s="12" t="s">
        <v>1792</v>
      </c>
      <c r="D749" s="11">
        <v>2005</v>
      </c>
      <c r="E749" s="112">
        <v>15</v>
      </c>
      <c r="F749" s="77">
        <v>3</v>
      </c>
      <c r="H749" s="23" t="s">
        <v>819</v>
      </c>
      <c r="J749" s="98" t="s">
        <v>8</v>
      </c>
      <c r="K749" s="82">
        <v>40551</v>
      </c>
      <c r="N749" s="11" t="s">
        <v>262</v>
      </c>
    </row>
    <row r="750" spans="1:14" x14ac:dyDescent="0.25">
      <c r="A750" s="11">
        <v>848</v>
      </c>
      <c r="B750" s="11" t="s">
        <v>1801</v>
      </c>
      <c r="C750" s="12" t="s">
        <v>1802</v>
      </c>
      <c r="D750" s="11">
        <v>1996</v>
      </c>
      <c r="E750" s="112">
        <v>18</v>
      </c>
      <c r="F750" s="77">
        <v>4</v>
      </c>
      <c r="H750" s="23" t="s">
        <v>819</v>
      </c>
      <c r="I750" s="11">
        <v>140</v>
      </c>
      <c r="J750" s="98" t="s">
        <v>251</v>
      </c>
      <c r="K750" s="82">
        <v>40552</v>
      </c>
      <c r="N750" s="11" t="s">
        <v>953</v>
      </c>
    </row>
    <row r="751" spans="1:14" x14ac:dyDescent="0.25">
      <c r="A751" s="11">
        <v>849</v>
      </c>
      <c r="B751" s="11" t="s">
        <v>748</v>
      </c>
      <c r="C751" s="12" t="s">
        <v>1736</v>
      </c>
      <c r="D751" s="11">
        <v>1980</v>
      </c>
      <c r="E751" s="112">
        <v>15</v>
      </c>
      <c r="F751" s="77">
        <v>3</v>
      </c>
      <c r="I751" s="11">
        <v>140</v>
      </c>
      <c r="J751" s="98"/>
      <c r="K751" s="82">
        <v>40541</v>
      </c>
      <c r="N751" s="11" t="s">
        <v>372</v>
      </c>
    </row>
    <row r="752" spans="1:14" x14ac:dyDescent="0.25">
      <c r="A752" s="11">
        <v>850</v>
      </c>
      <c r="B752" s="11" t="s">
        <v>748</v>
      </c>
      <c r="C752" s="12" t="s">
        <v>1800</v>
      </c>
      <c r="D752" s="11">
        <v>2008</v>
      </c>
      <c r="E752" s="112">
        <v>12</v>
      </c>
      <c r="F752" s="77">
        <v>4</v>
      </c>
      <c r="I752" s="11">
        <v>115</v>
      </c>
      <c r="J752" s="98"/>
    </row>
    <row r="753" spans="1:16" x14ac:dyDescent="0.25">
      <c r="A753" s="29">
        <v>851</v>
      </c>
      <c r="B753" s="11" t="s">
        <v>1608</v>
      </c>
      <c r="C753" s="11" t="s">
        <v>2247</v>
      </c>
      <c r="D753" s="20">
        <v>2007</v>
      </c>
      <c r="E753" s="112" t="s">
        <v>251</v>
      </c>
      <c r="F753" s="77">
        <v>4</v>
      </c>
      <c r="H753" s="23" t="s">
        <v>819</v>
      </c>
      <c r="I753" s="12">
        <f>IF($M753&gt;999,LEFT($M753,2)*60,LEFT($M753,1)*60)+RIGHT($M753,2)-IF($L753&gt;999,LEFT($L753,2)*60,LEFT($L753,1)*60)-RIGHT($L753,2)</f>
        <v>85</v>
      </c>
      <c r="J753" s="98" t="str">
        <f>VLOOKUP(WEEKDAY(K753),Ref!Q$2:R$8,2)</f>
        <v>M</v>
      </c>
      <c r="K753" s="82">
        <v>40658</v>
      </c>
      <c r="L753" s="11">
        <v>1605</v>
      </c>
      <c r="M753" s="11">
        <v>1730</v>
      </c>
      <c r="N753" s="11" t="s">
        <v>385</v>
      </c>
      <c r="O753" s="15">
        <f>IF(ISERROR(VLOOKUP(N753,[1]!Ter_lookup,2,FALSE)=TRUE),"",VLOOKUP(N753,[1]!Ter_lookup,2,FALSE))</f>
        <v>1</v>
      </c>
      <c r="P753" s="11">
        <f>VLOOKUP(N753,[1]!Sky_lookup,2,FALSE)</f>
        <v>101</v>
      </c>
    </row>
    <row r="754" spans="1:16" x14ac:dyDescent="0.25">
      <c r="A754" s="11">
        <v>852</v>
      </c>
      <c r="B754" s="11" t="s">
        <v>1803</v>
      </c>
      <c r="C754" s="12" t="s">
        <v>1804</v>
      </c>
      <c r="D754" s="11">
        <v>1990</v>
      </c>
      <c r="E754" s="112" t="s">
        <v>239</v>
      </c>
      <c r="F754" s="77">
        <v>4</v>
      </c>
      <c r="H754" s="23" t="s">
        <v>8</v>
      </c>
      <c r="I754" s="11">
        <v>160</v>
      </c>
      <c r="J754" s="98" t="s">
        <v>1810</v>
      </c>
      <c r="K754" s="82">
        <v>40557</v>
      </c>
      <c r="N754" s="11" t="s">
        <v>375</v>
      </c>
    </row>
    <row r="755" spans="1:16" x14ac:dyDescent="0.25">
      <c r="A755" s="11">
        <v>853</v>
      </c>
      <c r="B755" s="11" t="s">
        <v>1765</v>
      </c>
      <c r="C755" s="12" t="s">
        <v>1766</v>
      </c>
      <c r="D755" s="11">
        <v>1999</v>
      </c>
      <c r="E755" s="112" t="s">
        <v>251</v>
      </c>
      <c r="F755" s="77">
        <v>4</v>
      </c>
      <c r="I755" s="11">
        <v>100</v>
      </c>
      <c r="K755" s="82">
        <v>40545</v>
      </c>
      <c r="N755" s="11" t="s">
        <v>375</v>
      </c>
    </row>
    <row r="756" spans="1:16" x14ac:dyDescent="0.25">
      <c r="A756" s="29">
        <v>854</v>
      </c>
      <c r="B756" s="12" t="s">
        <v>1477</v>
      </c>
      <c r="C756" s="12" t="s">
        <v>1563</v>
      </c>
      <c r="D756" s="11">
        <v>1967</v>
      </c>
      <c r="E756" s="112" t="s">
        <v>239</v>
      </c>
      <c r="F756" s="77">
        <v>5</v>
      </c>
      <c r="H756" s="23">
        <v>36892</v>
      </c>
      <c r="I756" s="12">
        <v>130</v>
      </c>
      <c r="K756" s="82">
        <v>40547</v>
      </c>
      <c r="N756" s="11" t="s">
        <v>375</v>
      </c>
    </row>
    <row r="757" spans="1:16" x14ac:dyDescent="0.25">
      <c r="A757" s="11">
        <v>855</v>
      </c>
      <c r="B757" s="11" t="s">
        <v>1316</v>
      </c>
      <c r="C757" s="12" t="s">
        <v>1798</v>
      </c>
      <c r="D757" s="11">
        <v>2003</v>
      </c>
      <c r="E757" s="112" t="s">
        <v>235</v>
      </c>
      <c r="F757" s="77">
        <v>4</v>
      </c>
      <c r="H757" s="23" t="s">
        <v>8</v>
      </c>
      <c r="I757" s="11">
        <v>190</v>
      </c>
      <c r="J757" s="98" t="str">
        <f>VLOOKUP(WEEKDAY(K757),Ref!Q$2:R$8,2)</f>
        <v>S</v>
      </c>
      <c r="K757" s="82">
        <v>40551</v>
      </c>
      <c r="N757" s="11" t="s">
        <v>429</v>
      </c>
    </row>
    <row r="758" spans="1:16" x14ac:dyDescent="0.25">
      <c r="A758" s="11">
        <v>856</v>
      </c>
      <c r="B758" s="11" t="s">
        <v>1689</v>
      </c>
      <c r="C758" s="12" t="s">
        <v>1797</v>
      </c>
      <c r="D758" s="11"/>
      <c r="F758" s="77">
        <v>3</v>
      </c>
      <c r="H758" s="23" t="s">
        <v>8</v>
      </c>
      <c r="I758" s="11">
        <v>130</v>
      </c>
      <c r="J758" s="98" t="str">
        <f>VLOOKUP(WEEKDAY(K758),Ref!Q$2:R$8,2)</f>
        <v>S</v>
      </c>
      <c r="K758" s="82">
        <v>40551</v>
      </c>
      <c r="N758" s="11" t="s">
        <v>421</v>
      </c>
    </row>
    <row r="759" spans="1:16" x14ac:dyDescent="0.25">
      <c r="A759" s="11">
        <v>857</v>
      </c>
      <c r="B759" s="11" t="s">
        <v>1831</v>
      </c>
      <c r="C759" s="12" t="s">
        <v>1832</v>
      </c>
      <c r="D759" s="11">
        <v>2005</v>
      </c>
      <c r="E759" s="112" t="s">
        <v>235</v>
      </c>
      <c r="F759" s="77">
        <v>4</v>
      </c>
      <c r="H759" s="23" t="s">
        <v>8</v>
      </c>
      <c r="I759" s="12">
        <f>IF($M759&gt;999,LEFT($M759,2)*60,LEFT($M759,1)*60)+RIGHT($M759,2)-IF($L759&gt;999,LEFT($L759,2)*60,LEFT($L759,1)*60)-RIGHT($L759,2)</f>
        <v>110</v>
      </c>
      <c r="J759" s="98" t="str">
        <f>VLOOKUP(WEEKDAY(K759),Ref!Q$2:R$8,2)</f>
        <v>W</v>
      </c>
      <c r="K759" s="82">
        <v>40555</v>
      </c>
      <c r="L759" s="11">
        <v>2255</v>
      </c>
      <c r="M759" s="11">
        <v>2445</v>
      </c>
      <c r="N759" s="11" t="s">
        <v>375</v>
      </c>
      <c r="O759" s="15" t="str">
        <f>IF(ISERROR(VLOOKUP(N759,[1]!Ter_lookup,2,FALSE)=TRUE),"",VLOOKUP(N759,[1]!Ter_lookup,2,FALSE))</f>
        <v/>
      </c>
      <c r="P759" s="11">
        <f>VLOOKUP(N759,[1]!Sky_lookup,2,FALSE)</f>
        <v>315</v>
      </c>
    </row>
    <row r="760" spans="1:16" x14ac:dyDescent="0.25">
      <c r="A760" s="11">
        <v>858</v>
      </c>
      <c r="B760" s="11" t="s">
        <v>1790</v>
      </c>
      <c r="C760" s="12" t="s">
        <v>1791</v>
      </c>
      <c r="D760" s="11">
        <v>1976</v>
      </c>
      <c r="E760" s="112" t="s">
        <v>251</v>
      </c>
      <c r="F760" s="77">
        <v>4</v>
      </c>
      <c r="H760" s="23">
        <v>36892</v>
      </c>
      <c r="I760" s="11">
        <v>110</v>
      </c>
      <c r="J760" s="98" t="str">
        <f>VLOOKUP(WEEKDAY(K760),Ref!Q$2:R$8,2)</f>
        <v>U</v>
      </c>
      <c r="K760" s="82">
        <v>40552</v>
      </c>
      <c r="N760" s="11" t="s">
        <v>375</v>
      </c>
    </row>
    <row r="761" spans="1:16" x14ac:dyDescent="0.25">
      <c r="A761" s="11">
        <v>859</v>
      </c>
      <c r="B761" s="11" t="s">
        <v>1816</v>
      </c>
      <c r="C761" s="12" t="s">
        <v>1815</v>
      </c>
      <c r="D761" s="11">
        <v>1960</v>
      </c>
      <c r="F761" s="77">
        <v>4</v>
      </c>
      <c r="I761" s="12">
        <f>IF($M761&gt;999,LEFT($M761,2)*60,LEFT($M761,1)*60)+RIGHT($M761,2)-IF($L761&gt;999,LEFT($L761,2)*60,LEFT($L761,1)*60)-RIGHT($L761,2)</f>
        <v>155</v>
      </c>
      <c r="J761" s="98" t="str">
        <f>VLOOKUP(WEEKDAY(K761),Ref!Q$2:R$8,2)</f>
        <v>T</v>
      </c>
      <c r="K761" s="82">
        <v>40554</v>
      </c>
      <c r="L761" s="11">
        <v>2225</v>
      </c>
      <c r="M761" s="11">
        <v>2500</v>
      </c>
      <c r="N761" s="11" t="s">
        <v>429</v>
      </c>
      <c r="O761" s="15" t="str">
        <f>IF(ISERROR(VLOOKUP(N761,[1]!Ter_lookup,2,FALSE)=TRUE),"",VLOOKUP(N761,[1]!Ter_lookup,2,FALSE))</f>
        <v/>
      </c>
      <c r="P761" s="11">
        <f>VLOOKUP(N761,[1]!Sky_lookup,2,FALSE)</f>
        <v>317</v>
      </c>
    </row>
    <row r="762" spans="1:16" x14ac:dyDescent="0.25">
      <c r="A762" s="11">
        <v>860</v>
      </c>
      <c r="B762" s="11" t="s">
        <v>748</v>
      </c>
      <c r="C762" s="12" t="s">
        <v>1817</v>
      </c>
      <c r="D762" s="11">
        <v>2006</v>
      </c>
      <c r="E762" s="112" t="s">
        <v>237</v>
      </c>
      <c r="F762" s="77">
        <v>3</v>
      </c>
      <c r="H762" s="23" t="s">
        <v>8</v>
      </c>
      <c r="I762" s="12">
        <f>IF($M762&gt;999,LEFT($M762,2)*60,LEFT($M762,1)*60)+RIGHT($M762,2)-IF($L762&gt;999,LEFT($L762,2)*60,LEFT($L762,1)*60)-RIGHT($L762,2)</f>
        <v>90</v>
      </c>
      <c r="J762" s="98" t="str">
        <f>VLOOKUP(WEEKDAY(K762),Ref!Q$2:R$8,2)</f>
        <v>M</v>
      </c>
      <c r="K762" s="82">
        <v>40553</v>
      </c>
      <c r="L762" s="11">
        <v>2350</v>
      </c>
      <c r="M762" s="11">
        <v>2520</v>
      </c>
      <c r="N762" s="11" t="s">
        <v>385</v>
      </c>
      <c r="O762" s="15">
        <f>IF(ISERROR(VLOOKUP(N762,[1]!Ter_lookup,2,FALSE)=TRUE),"",VLOOKUP(N762,[1]!Ter_lookup,2,FALSE))</f>
        <v>1</v>
      </c>
      <c r="P762" s="11">
        <f>VLOOKUP(N762,[1]!Sky_lookup,2,FALSE)</f>
        <v>101</v>
      </c>
    </row>
    <row r="763" spans="1:16" x14ac:dyDescent="0.25">
      <c r="A763" s="11">
        <v>861</v>
      </c>
      <c r="B763" s="11" t="s">
        <v>1819</v>
      </c>
      <c r="C763" s="12" t="s">
        <v>1820</v>
      </c>
      <c r="D763" s="11">
        <v>2002</v>
      </c>
      <c r="E763" s="112" t="s">
        <v>237</v>
      </c>
      <c r="F763" s="77">
        <v>4</v>
      </c>
      <c r="H763" s="23">
        <v>38718</v>
      </c>
      <c r="I763" s="11">
        <v>140</v>
      </c>
      <c r="J763" s="98" t="str">
        <f>VLOOKUP(WEEKDAY(K763),Ref!Q$2:R$8,2)</f>
        <v>M</v>
      </c>
      <c r="K763" s="82">
        <v>40553</v>
      </c>
      <c r="N763" s="11" t="s">
        <v>265</v>
      </c>
    </row>
    <row r="764" spans="1:16" x14ac:dyDescent="0.25">
      <c r="A764" s="11">
        <v>862</v>
      </c>
      <c r="B764" s="11" t="s">
        <v>1821</v>
      </c>
      <c r="C764" s="12" t="s">
        <v>1822</v>
      </c>
      <c r="D764" s="11">
        <v>2004</v>
      </c>
      <c r="E764" s="112" t="s">
        <v>237</v>
      </c>
      <c r="F764" s="77">
        <v>4</v>
      </c>
      <c r="H764" s="23">
        <v>39083</v>
      </c>
      <c r="I764" s="12">
        <f t="shared" ref="I764:I790" si="0">IF($M764&gt;999,LEFT($M764,2)*60,LEFT($M764,1)*60)+RIGHT($M764,2)-IF($L764&gt;999,LEFT($L764,2)*60,LEFT($L764,1)*60)-RIGHT($L764,2)</f>
        <v>130</v>
      </c>
      <c r="J764" s="98" t="str">
        <f>VLOOKUP(WEEKDAY(K764),Ref!Q$2:R$8,2)</f>
        <v>T</v>
      </c>
      <c r="K764" s="82">
        <v>40554</v>
      </c>
      <c r="L764" s="11">
        <v>2100</v>
      </c>
      <c r="M764" s="11">
        <v>2310</v>
      </c>
      <c r="N764" s="11" t="s">
        <v>265</v>
      </c>
      <c r="O764" s="15">
        <f>IF(ISERROR(VLOOKUP(N764,[1]!Ter_lookup,2,FALSE)=TRUE),"",VLOOKUP(N764,[1]!Ter_lookup,2,FALSE))</f>
        <v>6</v>
      </c>
      <c r="P764" s="11">
        <f>VLOOKUP(N764,[1]!Sky_lookup,2,FALSE)</f>
        <v>118</v>
      </c>
    </row>
    <row r="765" spans="1:16" x14ac:dyDescent="0.25">
      <c r="A765" s="11">
        <v>863</v>
      </c>
      <c r="B765" s="11" t="s">
        <v>771</v>
      </c>
      <c r="C765" s="11" t="s">
        <v>770</v>
      </c>
      <c r="D765" s="11">
        <v>1955</v>
      </c>
      <c r="E765" s="112" t="s">
        <v>239</v>
      </c>
      <c r="F765" s="77">
        <v>4</v>
      </c>
      <c r="H765" s="23" t="s">
        <v>8</v>
      </c>
      <c r="I765" s="12">
        <f t="shared" si="0"/>
        <v>170</v>
      </c>
      <c r="J765" s="98" t="str">
        <f>VLOOKUP(WEEKDAY(K765),Ref!Q$2:R$8,2)</f>
        <v>W</v>
      </c>
      <c r="K765" s="82">
        <v>40555</v>
      </c>
      <c r="L765" s="12">
        <v>825</v>
      </c>
      <c r="M765" s="11">
        <v>1115</v>
      </c>
      <c r="N765" s="11" t="s">
        <v>429</v>
      </c>
      <c r="O765" s="15" t="str">
        <f>IF(ISERROR(VLOOKUP(N765,[1]!Ter_lookup,2,FALSE)=TRUE),"",VLOOKUP(N765,[1]!Ter_lookup,2,FALSE))</f>
        <v/>
      </c>
      <c r="P765" s="11">
        <f>VLOOKUP(N765,[1]!Sky_lookup,2,FALSE)</f>
        <v>317</v>
      </c>
    </row>
    <row r="766" spans="1:16" x14ac:dyDescent="0.25">
      <c r="A766" s="11">
        <v>864</v>
      </c>
      <c r="B766" s="11" t="s">
        <v>1427</v>
      </c>
      <c r="C766" s="12" t="s">
        <v>1825</v>
      </c>
      <c r="D766" s="11">
        <v>1973</v>
      </c>
      <c r="E766" s="112" t="s">
        <v>239</v>
      </c>
      <c r="F766" s="77">
        <v>5</v>
      </c>
      <c r="H766" s="23" t="s">
        <v>8</v>
      </c>
      <c r="I766" s="12">
        <f t="shared" si="0"/>
        <v>105</v>
      </c>
      <c r="J766" s="98" t="str">
        <f>VLOOKUP(WEEKDAY(K766),Ref!Q$2:R$8,2)</f>
        <v>W</v>
      </c>
      <c r="K766" s="82">
        <v>40555</v>
      </c>
      <c r="L766" s="11">
        <v>1115</v>
      </c>
      <c r="M766" s="11">
        <v>1300</v>
      </c>
      <c r="N766" s="11" t="s">
        <v>429</v>
      </c>
      <c r="O766" s="15" t="str">
        <f>IF(ISERROR(VLOOKUP(N766,[1]!Ter_lookup,2,FALSE)=TRUE),"",VLOOKUP(N766,[1]!Ter_lookup,2,FALSE))</f>
        <v/>
      </c>
      <c r="P766" s="11">
        <f>VLOOKUP(N766,[1]!Sky_lookup,2,FALSE)</f>
        <v>317</v>
      </c>
    </row>
    <row r="767" spans="1:16" x14ac:dyDescent="0.25">
      <c r="A767" s="11">
        <v>865</v>
      </c>
      <c r="B767" s="11" t="s">
        <v>950</v>
      </c>
      <c r="C767" s="11" t="s">
        <v>1039</v>
      </c>
      <c r="D767" s="21">
        <v>2005</v>
      </c>
      <c r="E767" s="112" t="s">
        <v>251</v>
      </c>
      <c r="F767" s="77">
        <v>3</v>
      </c>
      <c r="H767" s="23" t="s">
        <v>819</v>
      </c>
      <c r="I767" s="12">
        <f t="shared" si="0"/>
        <v>80</v>
      </c>
      <c r="J767" s="98" t="str">
        <f>VLOOKUP(WEEKDAY(K767),Ref!Q$2:R$8,2)</f>
        <v>W</v>
      </c>
      <c r="K767" s="82">
        <v>40555</v>
      </c>
      <c r="L767" s="11">
        <v>1900</v>
      </c>
      <c r="M767" s="11">
        <v>2020</v>
      </c>
      <c r="N767" s="11" t="s">
        <v>266</v>
      </c>
      <c r="O767" s="15">
        <f>IF(ISERROR(VLOOKUP(N767,[1]!Ter_lookup,2,FALSE)=TRUE),"",VLOOKUP(N767,[1]!Ter_lookup,2,FALSE))</f>
        <v>7</v>
      </c>
      <c r="P767" s="11">
        <f>VLOOKUP(N767,[1]!Sky_lookup,2,FALSE)</f>
        <v>115</v>
      </c>
    </row>
    <row r="768" spans="1:16" x14ac:dyDescent="0.25">
      <c r="A768" s="11">
        <v>866</v>
      </c>
      <c r="B768" s="12" t="s">
        <v>1829</v>
      </c>
      <c r="C768" s="11" t="s">
        <v>580</v>
      </c>
      <c r="D768" s="11">
        <v>1984</v>
      </c>
      <c r="E768" s="112" t="s">
        <v>241</v>
      </c>
      <c r="F768" s="77">
        <v>5</v>
      </c>
      <c r="H768" s="23" t="s">
        <v>1456</v>
      </c>
      <c r="I768" s="12">
        <f t="shared" si="0"/>
        <v>100</v>
      </c>
      <c r="J768" s="98" t="str">
        <f>VLOOKUP(WEEKDAY(K768),Ref!Q$2:R$8,2)</f>
        <v>S</v>
      </c>
      <c r="K768" s="82">
        <v>40558</v>
      </c>
      <c r="L768" s="11">
        <v>2200</v>
      </c>
      <c r="M768" s="11">
        <v>2340</v>
      </c>
      <c r="N768" s="11" t="s">
        <v>266</v>
      </c>
      <c r="O768" s="15">
        <f>IF(ISERROR(VLOOKUP(N768,[1]!Ter_lookup,2,FALSE)=TRUE),"",VLOOKUP(N768,[1]!Ter_lookup,2,FALSE))</f>
        <v>7</v>
      </c>
      <c r="P768" s="11">
        <f>VLOOKUP(N768,[1]!Sky_lookup,2,FALSE)</f>
        <v>115</v>
      </c>
    </row>
    <row r="769" spans="1:16" x14ac:dyDescent="0.25">
      <c r="A769" s="11">
        <v>867</v>
      </c>
      <c r="B769" s="11" t="s">
        <v>1477</v>
      </c>
      <c r="C769" s="12" t="s">
        <v>1828</v>
      </c>
      <c r="D769" s="11">
        <v>1994</v>
      </c>
      <c r="E769" s="112" t="s">
        <v>241</v>
      </c>
      <c r="F769" s="77">
        <v>3</v>
      </c>
      <c r="H769" s="23" t="s">
        <v>819</v>
      </c>
      <c r="I769" s="12">
        <f t="shared" si="0"/>
        <v>100</v>
      </c>
      <c r="J769" s="98" t="str">
        <f>VLOOKUP(WEEKDAY(K769),Ref!Q$2:R$8,2)</f>
        <v>W</v>
      </c>
      <c r="K769" s="82">
        <v>40555</v>
      </c>
      <c r="L769" s="11">
        <v>2405</v>
      </c>
      <c r="M769" s="11">
        <v>2545</v>
      </c>
      <c r="N769" s="11" t="s">
        <v>385</v>
      </c>
      <c r="O769" s="15">
        <f>IF(ISERROR(VLOOKUP(N769,[1]!Ter_lookup,2,FALSE)=TRUE),"",VLOOKUP(N769,[1]!Ter_lookup,2,FALSE))</f>
        <v>1</v>
      </c>
      <c r="P769" s="11">
        <f>VLOOKUP(N769,[1]!Sky_lookup,2,FALSE)</f>
        <v>101</v>
      </c>
    </row>
    <row r="770" spans="1:16" x14ac:dyDescent="0.25">
      <c r="A770" s="11">
        <v>868</v>
      </c>
      <c r="B770" s="11" t="s">
        <v>2252</v>
      </c>
      <c r="C770" s="11" t="s">
        <v>2253</v>
      </c>
      <c r="D770" s="20">
        <v>1989</v>
      </c>
      <c r="E770" s="112">
        <v>15</v>
      </c>
      <c r="F770" s="77">
        <v>4</v>
      </c>
      <c r="H770" s="23" t="s">
        <v>819</v>
      </c>
      <c r="I770" s="12">
        <f t="shared" si="0"/>
        <v>135</v>
      </c>
      <c r="J770" s="98" t="str">
        <f>VLOOKUP(WEEKDAY(K770),Ref!Q$2:R$8,2)</f>
        <v>T</v>
      </c>
      <c r="K770" s="82">
        <v>40659</v>
      </c>
      <c r="L770" s="11">
        <v>2235</v>
      </c>
      <c r="M770" s="11">
        <v>2450</v>
      </c>
      <c r="N770" s="11" t="s">
        <v>263</v>
      </c>
      <c r="O770" s="15">
        <f>IF(ISERROR(VLOOKUP(N770,[1]!Ter_lookup,2,FALSE)=TRUE),"",VLOOKUP(N770,[1]!Ter_lookup,2,FALSE))</f>
        <v>3</v>
      </c>
      <c r="P770" s="11">
        <f>VLOOKUP(N770,[1]!Sky_lookup,2,FALSE)</f>
        <v>103</v>
      </c>
    </row>
    <row r="771" spans="1:16" x14ac:dyDescent="0.25">
      <c r="A771" s="11">
        <v>869</v>
      </c>
      <c r="B771" s="11" t="s">
        <v>474</v>
      </c>
      <c r="C771" s="12" t="s">
        <v>1838</v>
      </c>
      <c r="D771" s="11"/>
      <c r="H771" s="23" t="s">
        <v>819</v>
      </c>
      <c r="I771" s="12">
        <f t="shared" si="0"/>
        <v>60</v>
      </c>
      <c r="J771" s="98" t="str">
        <f>VLOOKUP(WEEKDAY(K771),Ref!Q$2:R$8,2)</f>
        <v>F</v>
      </c>
      <c r="K771" s="82">
        <v>40557</v>
      </c>
      <c r="L771" s="11">
        <v>2100</v>
      </c>
      <c r="M771" s="11">
        <v>2200</v>
      </c>
      <c r="N771" s="11" t="s">
        <v>267</v>
      </c>
      <c r="O771" s="15">
        <f>IF(ISERROR(VLOOKUP(N771,[1]!Ter_lookup,2,FALSE)=TRUE),"",VLOOKUP(N771,[1]!Ter_lookup,2,FALSE))</f>
        <v>9</v>
      </c>
      <c r="P771" s="11">
        <f>VLOOKUP(N771,[1]!Sky_lookup,2,FALSE)</f>
        <v>116</v>
      </c>
    </row>
    <row r="772" spans="1:16" x14ac:dyDescent="0.25">
      <c r="A772" s="11">
        <v>870</v>
      </c>
      <c r="B772" s="11" t="s">
        <v>1431</v>
      </c>
      <c r="C772" s="12" t="s">
        <v>1839</v>
      </c>
      <c r="D772" s="11">
        <v>1999</v>
      </c>
      <c r="E772" s="112" t="s">
        <v>235</v>
      </c>
      <c r="F772" s="77">
        <v>4</v>
      </c>
      <c r="H772" s="23" t="s">
        <v>8</v>
      </c>
      <c r="I772" s="12">
        <f t="shared" si="0"/>
        <v>165</v>
      </c>
      <c r="J772" s="98" t="str">
        <f>VLOOKUP(WEEKDAY(K772),Ref!Q$2:R$8,2)</f>
        <v>F</v>
      </c>
      <c r="K772" s="82">
        <v>40557</v>
      </c>
      <c r="L772" s="11">
        <v>2100</v>
      </c>
      <c r="M772" s="11">
        <v>2345</v>
      </c>
      <c r="N772" s="11" t="s">
        <v>256</v>
      </c>
      <c r="O772" s="15">
        <f>IF(ISERROR(VLOOKUP(N772,[1]!Ter_lookup,2,FALSE)=TRUE),"",VLOOKUP(N772,[1]!Ter_lookup,2,FALSE))</f>
        <v>14</v>
      </c>
      <c r="P772" s="11">
        <f>VLOOKUP(N772,[1]!Sky_lookup,2,FALSE)</f>
        <v>138</v>
      </c>
    </row>
    <row r="773" spans="1:16" x14ac:dyDescent="0.25">
      <c r="A773" s="11">
        <v>871</v>
      </c>
      <c r="B773" s="11" t="s">
        <v>1823</v>
      </c>
      <c r="C773" s="12" t="s">
        <v>1824</v>
      </c>
      <c r="D773" s="11"/>
      <c r="F773" s="77">
        <v>4</v>
      </c>
      <c r="H773" s="23" t="s">
        <v>8</v>
      </c>
      <c r="I773" s="12">
        <f t="shared" si="0"/>
        <v>150</v>
      </c>
      <c r="J773" s="98" t="str">
        <f>VLOOKUP(WEEKDAY(K773),Ref!Q$2:R$8,2)</f>
        <v>T</v>
      </c>
      <c r="K773" s="82">
        <v>40554</v>
      </c>
      <c r="L773" s="11">
        <v>2200</v>
      </c>
      <c r="M773" s="11">
        <v>2430</v>
      </c>
      <c r="N773" s="11" t="s">
        <v>379</v>
      </c>
      <c r="O773" s="15" t="str">
        <f>IF(ISERROR(VLOOKUP(N773,[1]!Ter_lookup,2,FALSE)=TRUE),"",VLOOKUP(N773,[1]!Ter_lookup,2,FALSE))</f>
        <v/>
      </c>
      <c r="P773" s="11">
        <f>VLOOKUP(N773,[1]!Sky_lookup,2,FALSE)</f>
        <v>109</v>
      </c>
    </row>
    <row r="774" spans="1:16" x14ac:dyDescent="0.25">
      <c r="A774" s="11">
        <v>872</v>
      </c>
      <c r="B774" s="11" t="s">
        <v>761</v>
      </c>
      <c r="C774" s="11" t="s">
        <v>957</v>
      </c>
      <c r="D774" s="20">
        <v>1998</v>
      </c>
      <c r="E774" s="112" t="s">
        <v>237</v>
      </c>
      <c r="F774" s="77">
        <v>3</v>
      </c>
      <c r="H774" s="23" t="s">
        <v>819</v>
      </c>
      <c r="I774" s="12">
        <f t="shared" si="0"/>
        <v>125</v>
      </c>
      <c r="J774" s="98" t="str">
        <f>VLOOKUP(WEEKDAY(K774),Ref!Q$2:R$8,2)</f>
        <v>W</v>
      </c>
      <c r="K774" s="82">
        <v>40555</v>
      </c>
      <c r="L774" s="11">
        <v>2100</v>
      </c>
      <c r="M774" s="11">
        <v>2305</v>
      </c>
      <c r="N774" s="11" t="s">
        <v>270</v>
      </c>
      <c r="O774" s="15">
        <f>IF(ISERROR(VLOOKUP(N774,[1]!Ter_lookup,2,FALSE)=TRUE),"",VLOOKUP(N774,[1]!Ter_lookup,2,FALSE))</f>
        <v>28</v>
      </c>
      <c r="P774" s="11">
        <f>VLOOKUP(N774,[1]!Sky_lookup,2,FALSE)</f>
        <v>136</v>
      </c>
    </row>
    <row r="775" spans="1:16" x14ac:dyDescent="0.25">
      <c r="A775" s="11">
        <v>873</v>
      </c>
      <c r="B775" s="11" t="s">
        <v>1835</v>
      </c>
      <c r="C775" s="12" t="s">
        <v>1836</v>
      </c>
      <c r="D775" s="11">
        <v>1996</v>
      </c>
      <c r="E775" s="112" t="s">
        <v>239</v>
      </c>
      <c r="F775" s="77">
        <v>4</v>
      </c>
      <c r="H775" s="23" t="s">
        <v>8</v>
      </c>
      <c r="I775" s="12">
        <f t="shared" si="0"/>
        <v>120</v>
      </c>
      <c r="J775" s="98" t="str">
        <f>VLOOKUP(WEEKDAY(K775),Ref!Q$2:R$8,2)</f>
        <v>H</v>
      </c>
      <c r="K775" s="82">
        <v>40556</v>
      </c>
      <c r="L775" s="11">
        <v>1855</v>
      </c>
      <c r="M775" s="11">
        <v>2055</v>
      </c>
      <c r="N775" s="11" t="s">
        <v>375</v>
      </c>
      <c r="O775" s="15" t="str">
        <f>IF(ISERROR(VLOOKUP(N775,[1]!Ter_lookup,2,FALSE)=TRUE),"",VLOOKUP(N775,[1]!Ter_lookup,2,FALSE))</f>
        <v/>
      </c>
      <c r="P775" s="11">
        <f>VLOOKUP(N775,[1]!Sky_lookup,2,FALSE)</f>
        <v>315</v>
      </c>
    </row>
    <row r="776" spans="1:16" x14ac:dyDescent="0.25">
      <c r="A776" s="11">
        <v>874</v>
      </c>
      <c r="B776" s="11" t="s">
        <v>1841</v>
      </c>
      <c r="C776" s="12" t="s">
        <v>1842</v>
      </c>
      <c r="D776" s="11">
        <v>2005</v>
      </c>
      <c r="E776" s="112" t="s">
        <v>237</v>
      </c>
      <c r="F776" s="77">
        <v>4</v>
      </c>
      <c r="H776" s="23" t="s">
        <v>661</v>
      </c>
      <c r="I776" s="12">
        <f t="shared" si="0"/>
        <v>155</v>
      </c>
      <c r="J776" s="98" t="str">
        <f>VLOOKUP(WEEKDAY(K776),Ref!Q$2:R$8,2)</f>
        <v>S</v>
      </c>
      <c r="K776" s="82">
        <v>40558</v>
      </c>
      <c r="L776" s="11">
        <v>2100</v>
      </c>
      <c r="M776" s="11">
        <v>2335</v>
      </c>
      <c r="N776" s="11" t="s">
        <v>265</v>
      </c>
      <c r="O776" s="15">
        <f>IF(ISERROR(VLOOKUP(N776,[1]!Ter_lookup,2,FALSE)=TRUE),"",VLOOKUP(N776,[1]!Ter_lookup,2,FALSE))</f>
        <v>6</v>
      </c>
      <c r="P776" s="11">
        <f>VLOOKUP(N776,[1]!Sky_lookup,2,FALSE)</f>
        <v>118</v>
      </c>
    </row>
    <row r="777" spans="1:16" x14ac:dyDescent="0.25">
      <c r="A777" s="11">
        <v>875</v>
      </c>
      <c r="B777" s="12" t="s">
        <v>1433</v>
      </c>
      <c r="C777" s="12" t="s">
        <v>593</v>
      </c>
      <c r="D777" s="11">
        <v>1969</v>
      </c>
      <c r="E777" s="112" t="s">
        <v>241</v>
      </c>
      <c r="F777" s="77">
        <v>4</v>
      </c>
      <c r="H777" s="23" t="s">
        <v>1854</v>
      </c>
      <c r="I777" s="12">
        <f t="shared" si="0"/>
        <v>225</v>
      </c>
      <c r="J777" s="98" t="str">
        <f>VLOOKUP(WEEKDAY(K777),Ref!Q$2:R$8,2)</f>
        <v>S</v>
      </c>
      <c r="K777" s="82">
        <v>40558</v>
      </c>
      <c r="L777" s="11">
        <v>2515</v>
      </c>
      <c r="M777" s="11">
        <v>2900</v>
      </c>
      <c r="N777" s="11" t="s">
        <v>429</v>
      </c>
      <c r="O777" s="15" t="str">
        <f>IF(ISERROR(VLOOKUP(N777,[1]!Ter_lookup,2,FALSE)=TRUE),"",VLOOKUP(N777,[1]!Ter_lookup,2,FALSE))</f>
        <v/>
      </c>
      <c r="P777" s="11">
        <f>VLOOKUP(N777,[1]!Sky_lookup,2,FALSE)</f>
        <v>317</v>
      </c>
    </row>
    <row r="778" spans="1:16" x14ac:dyDescent="0.25">
      <c r="A778" s="11">
        <v>876</v>
      </c>
      <c r="B778" s="11" t="s">
        <v>748</v>
      </c>
      <c r="C778" s="12" t="s">
        <v>1860</v>
      </c>
      <c r="D778" s="11">
        <v>1977</v>
      </c>
      <c r="E778" s="112" t="s">
        <v>239</v>
      </c>
      <c r="F778" s="77">
        <v>4</v>
      </c>
      <c r="H778" s="23" t="s">
        <v>1854</v>
      </c>
      <c r="I778" s="11">
        <f t="shared" si="0"/>
        <v>115</v>
      </c>
      <c r="J778" s="98" t="str">
        <f>VLOOKUP(WEEKDAY(K778),Ref!Q$2:R$8,2)</f>
        <v>U</v>
      </c>
      <c r="K778" s="82">
        <v>40559</v>
      </c>
      <c r="L778" s="11">
        <v>1555</v>
      </c>
      <c r="M778" s="11">
        <v>1750</v>
      </c>
      <c r="N778" s="11" t="s">
        <v>372</v>
      </c>
      <c r="O778" s="15" t="str">
        <f>IF(ISERROR(VLOOKUP(N778,[1]!Ter_lookup,2,FALSE)=TRUE),"",VLOOKUP(N778,[1]!Ter_lookup,2,FALSE))</f>
        <v/>
      </c>
      <c r="P778" s="11">
        <f>VLOOKUP(N778,[1]!Sky_lookup,2,FALSE)</f>
        <v>119</v>
      </c>
    </row>
    <row r="779" spans="1:16" x14ac:dyDescent="0.25">
      <c r="A779" s="11">
        <v>877</v>
      </c>
      <c r="B779" s="12" t="s">
        <v>1856</v>
      </c>
      <c r="C779" s="11" t="s">
        <v>1855</v>
      </c>
      <c r="D779" s="11">
        <v>2001</v>
      </c>
      <c r="E779" s="112" t="s">
        <v>237</v>
      </c>
      <c r="F779" s="77">
        <v>3</v>
      </c>
      <c r="H779" s="23" t="s">
        <v>1456</v>
      </c>
      <c r="I779" s="12">
        <f t="shared" si="0"/>
        <v>90</v>
      </c>
      <c r="J779" s="98" t="str">
        <f>VLOOKUP(WEEKDAY(K779),Ref!Q$2:R$8,2)</f>
        <v>U</v>
      </c>
      <c r="K779" s="82">
        <v>40559</v>
      </c>
      <c r="L779" s="11">
        <v>1730</v>
      </c>
      <c r="M779" s="11">
        <v>1900</v>
      </c>
      <c r="N779" s="11" t="s">
        <v>262</v>
      </c>
      <c r="O779" s="15">
        <f>IF(ISERROR(VLOOKUP(N779,[1]!Ter_lookup,2,FALSE)=TRUE),"",VLOOKUP(N779,[1]!Ter_lookup,2,FALSE))</f>
        <v>2</v>
      </c>
      <c r="P779" s="11">
        <f>VLOOKUP(N779,[1]!Sky_lookup,2,FALSE)</f>
        <v>102</v>
      </c>
    </row>
    <row r="780" spans="1:16" x14ac:dyDescent="0.25">
      <c r="A780" s="11">
        <v>878</v>
      </c>
      <c r="B780" s="11" t="s">
        <v>1676</v>
      </c>
      <c r="C780" s="12" t="s">
        <v>1859</v>
      </c>
      <c r="D780" s="11">
        <v>1998</v>
      </c>
      <c r="E780" s="112">
        <v>15</v>
      </c>
      <c r="F780" s="77">
        <v>3</v>
      </c>
      <c r="H780" s="23" t="s">
        <v>1456</v>
      </c>
      <c r="I780" s="11">
        <f t="shared" si="0"/>
        <v>90</v>
      </c>
      <c r="J780" s="98" t="str">
        <f>VLOOKUP(WEEKDAY(K780),Ref!Q$2:R$8,2)</f>
        <v>U</v>
      </c>
      <c r="K780" s="82">
        <v>40559</v>
      </c>
      <c r="L780" s="11">
        <v>2100</v>
      </c>
      <c r="M780" s="11">
        <v>2230</v>
      </c>
      <c r="N780" s="11" t="s">
        <v>267</v>
      </c>
      <c r="O780" s="15">
        <f>IF(ISERROR(VLOOKUP(N780,[1]!Ter_lookup,2,FALSE)=TRUE),"",VLOOKUP(N780,[1]!Ter_lookup,2,FALSE))</f>
        <v>9</v>
      </c>
      <c r="P780" s="11">
        <f>VLOOKUP(N780,[1]!Sky_lookup,2,FALSE)</f>
        <v>116</v>
      </c>
    </row>
    <row r="781" spans="1:16" x14ac:dyDescent="0.25">
      <c r="A781" s="11">
        <v>879</v>
      </c>
      <c r="B781" s="11" t="s">
        <v>1857</v>
      </c>
      <c r="C781" s="12" t="s">
        <v>1858</v>
      </c>
      <c r="D781" s="11">
        <v>1962</v>
      </c>
      <c r="E781" s="112" t="s">
        <v>239</v>
      </c>
      <c r="F781" s="77">
        <v>4</v>
      </c>
      <c r="H781" s="23" t="s">
        <v>1456</v>
      </c>
      <c r="I781" s="11">
        <f t="shared" si="0"/>
        <v>115</v>
      </c>
      <c r="J781" s="98" t="str">
        <f>VLOOKUP(WEEKDAY(K781),Ref!Q$2:R$8,2)</f>
        <v>U</v>
      </c>
      <c r="K781" s="82">
        <v>40559</v>
      </c>
      <c r="L781" s="11">
        <v>2500</v>
      </c>
      <c r="M781" s="11">
        <v>2655</v>
      </c>
      <c r="N781" s="11" t="s">
        <v>262</v>
      </c>
      <c r="O781" s="15">
        <f>IF(ISERROR(VLOOKUP(N781,[1]!Ter_lookup,2,FALSE)=TRUE),"",VLOOKUP(N781,[1]!Ter_lookup,2,FALSE))</f>
        <v>2</v>
      </c>
      <c r="P781" s="11">
        <f>VLOOKUP(N781,[1]!Sky_lookup,2,FALSE)</f>
        <v>102</v>
      </c>
    </row>
    <row r="782" spans="1:16" ht="15.75" customHeight="1" x14ac:dyDescent="0.25">
      <c r="A782" s="11">
        <v>880</v>
      </c>
      <c r="B782" s="11" t="s">
        <v>1236</v>
      </c>
      <c r="C782" s="12" t="s">
        <v>1863</v>
      </c>
      <c r="D782" s="11">
        <v>2006</v>
      </c>
      <c r="E782" s="112">
        <v>15</v>
      </c>
      <c r="F782" s="77">
        <v>3</v>
      </c>
      <c r="H782" s="23" t="s">
        <v>1456</v>
      </c>
      <c r="I782" s="11">
        <f t="shared" si="0"/>
        <v>100</v>
      </c>
      <c r="J782" s="98" t="str">
        <f>VLOOKUP(WEEKDAY(K782),Ref!Q$2:R$8,2)</f>
        <v>T</v>
      </c>
      <c r="K782" s="82">
        <v>40561</v>
      </c>
      <c r="L782" s="11">
        <v>2335</v>
      </c>
      <c r="M782" s="11">
        <v>2515</v>
      </c>
      <c r="N782" s="11" t="s">
        <v>385</v>
      </c>
      <c r="O782" s="15">
        <f>IF(ISERROR(VLOOKUP(N782,[1]!Ter_lookup,2,FALSE)=TRUE),"",VLOOKUP(N782,[1]!Ter_lookup,2,FALSE))</f>
        <v>1</v>
      </c>
      <c r="P782" s="11">
        <f>VLOOKUP(N782,[1]!Sky_lookup,2,FALSE)</f>
        <v>101</v>
      </c>
    </row>
    <row r="783" spans="1:16" x14ac:dyDescent="0.25">
      <c r="A783" s="29">
        <v>881</v>
      </c>
      <c r="B783" s="12" t="s">
        <v>1864</v>
      </c>
      <c r="C783" s="12" t="s">
        <v>1865</v>
      </c>
      <c r="D783" s="78">
        <v>1989</v>
      </c>
      <c r="E783" s="112" t="s">
        <v>239</v>
      </c>
      <c r="F783" s="77">
        <v>5</v>
      </c>
      <c r="H783" s="23" t="s">
        <v>1456</v>
      </c>
      <c r="I783" s="12">
        <f t="shared" si="0"/>
        <v>120</v>
      </c>
      <c r="J783" s="98" t="str">
        <f>VLOOKUP(WEEKDAY(K783),Ref!Q$2:R$8,2)</f>
        <v>W</v>
      </c>
      <c r="K783" s="82">
        <v>40562</v>
      </c>
      <c r="L783" s="12">
        <v>2000</v>
      </c>
      <c r="M783" s="12">
        <v>2200</v>
      </c>
      <c r="N783" s="11" t="s">
        <v>385</v>
      </c>
      <c r="O783" s="15">
        <f>IF(ISERROR(VLOOKUP(N783,[1]!Ter_lookup,2,FALSE)=TRUE),"",VLOOKUP(N783,[1]!Ter_lookup,2,FALSE))</f>
        <v>1</v>
      </c>
      <c r="P783" s="11">
        <f>VLOOKUP(N783,[1]!Sky_lookup,2,FALSE)</f>
        <v>101</v>
      </c>
    </row>
    <row r="784" spans="1:16" x14ac:dyDescent="0.25">
      <c r="A784" s="29">
        <v>882</v>
      </c>
      <c r="B784" s="12" t="s">
        <v>1475</v>
      </c>
      <c r="C784" s="12" t="s">
        <v>1866</v>
      </c>
      <c r="D784" s="78">
        <v>1994</v>
      </c>
      <c r="E784" s="112">
        <v>18</v>
      </c>
      <c r="F784" s="77">
        <v>5</v>
      </c>
      <c r="H784" s="23" t="s">
        <v>1456</v>
      </c>
      <c r="I784" s="12">
        <f t="shared" si="0"/>
        <v>145</v>
      </c>
      <c r="J784" s="98" t="str">
        <f>VLOOKUP(WEEKDAY(K784),Ref!Q$2:R$8,2)</f>
        <v>W</v>
      </c>
      <c r="K784" s="82">
        <v>40562</v>
      </c>
      <c r="L784" s="12">
        <v>2200</v>
      </c>
      <c r="M784" s="12">
        <v>2425</v>
      </c>
      <c r="N784" s="11" t="s">
        <v>266</v>
      </c>
      <c r="O784" s="15">
        <f>IF(ISERROR(VLOOKUP(N784,[1]!Ter_lookup,2,FALSE)=TRUE),"",VLOOKUP(N784,[1]!Ter_lookup,2,FALSE))</f>
        <v>7</v>
      </c>
      <c r="P784" s="11">
        <f>VLOOKUP(N784,[1]!Sky_lookup,2,FALSE)</f>
        <v>115</v>
      </c>
    </row>
    <row r="785" spans="1:16" x14ac:dyDescent="0.25">
      <c r="A785" s="29">
        <v>883</v>
      </c>
      <c r="B785" s="12" t="s">
        <v>1867</v>
      </c>
      <c r="C785" s="12" t="s">
        <v>1868</v>
      </c>
      <c r="D785" s="78">
        <v>1998</v>
      </c>
      <c r="E785" s="112">
        <v>15</v>
      </c>
      <c r="F785" s="77">
        <v>5</v>
      </c>
      <c r="H785" s="23" t="s">
        <v>1854</v>
      </c>
      <c r="I785" s="12">
        <f t="shared" si="0"/>
        <v>125</v>
      </c>
      <c r="J785" s="98" t="str">
        <f>VLOOKUP(WEEKDAY(K785),Ref!Q$2:R$8,2)</f>
        <v>W</v>
      </c>
      <c r="K785" s="82">
        <v>40562</v>
      </c>
      <c r="L785" s="12">
        <v>2300</v>
      </c>
      <c r="M785" s="12">
        <v>2505</v>
      </c>
      <c r="N785" s="11" t="s">
        <v>375</v>
      </c>
      <c r="O785" s="15" t="str">
        <f>IF(ISERROR(VLOOKUP(N785,[1]!Ter_lookup,2,FALSE)=TRUE),"",VLOOKUP(N785,[1]!Ter_lookup,2,FALSE))</f>
        <v/>
      </c>
      <c r="P785" s="11">
        <f>VLOOKUP(N785,[1]!Sky_lookup,2,FALSE)</f>
        <v>315</v>
      </c>
    </row>
    <row r="786" spans="1:16" x14ac:dyDescent="0.25">
      <c r="A786" s="29">
        <v>884</v>
      </c>
      <c r="B786" s="11" t="s">
        <v>1871</v>
      </c>
      <c r="C786" s="12" t="s">
        <v>1870</v>
      </c>
      <c r="D786" s="78">
        <v>1957</v>
      </c>
      <c r="F786" s="77">
        <v>4</v>
      </c>
      <c r="H786" s="23" t="s">
        <v>1456</v>
      </c>
      <c r="I786" s="12">
        <f t="shared" si="0"/>
        <v>125</v>
      </c>
      <c r="J786" s="98" t="str">
        <f>VLOOKUP(WEEKDAY(K786),Ref!Q$2:R$8,2)</f>
        <v>F</v>
      </c>
      <c r="K786" s="82">
        <v>40564</v>
      </c>
      <c r="L786" s="12">
        <v>1305</v>
      </c>
      <c r="M786" s="12">
        <v>1510</v>
      </c>
      <c r="N786" s="11" t="s">
        <v>388</v>
      </c>
      <c r="O786" s="15">
        <f>IF(ISERROR(VLOOKUP(N786,[1]!Ter_lookup,2,FALSE)=TRUE),"",VLOOKUP(N786,[1]!Ter_lookup,2,FALSE))</f>
        <v>4</v>
      </c>
      <c r="P786" s="11">
        <f>VLOOKUP(N786,[1]!Sky_lookup,2,FALSE)</f>
        <v>104</v>
      </c>
    </row>
    <row r="787" spans="1:16" x14ac:dyDescent="0.25">
      <c r="A787" s="11">
        <v>885</v>
      </c>
      <c r="B787" s="12" t="s">
        <v>1869</v>
      </c>
      <c r="C787" s="12" t="s">
        <v>597</v>
      </c>
      <c r="D787" s="11">
        <v>2003</v>
      </c>
      <c r="E787" s="112" t="s">
        <v>235</v>
      </c>
      <c r="F787" s="77">
        <v>4</v>
      </c>
      <c r="H787" s="23" t="s">
        <v>1456</v>
      </c>
      <c r="I787" s="12">
        <f t="shared" si="0"/>
        <v>115</v>
      </c>
      <c r="J787" s="98" t="str">
        <f>VLOOKUP(WEEKDAY(K787),Ref!Q$2:R$8,2)</f>
        <v>H</v>
      </c>
      <c r="K787" s="82">
        <v>40563</v>
      </c>
      <c r="L787" s="11">
        <v>2410</v>
      </c>
      <c r="M787" s="11">
        <v>2605</v>
      </c>
      <c r="N787" s="11" t="s">
        <v>388</v>
      </c>
      <c r="O787" s="15">
        <f>IF(ISERROR(VLOOKUP(N787,[1]!Ter_lookup,2,FALSE)=TRUE),"",VLOOKUP(N787,[1]!Ter_lookup,2,FALSE))</f>
        <v>4</v>
      </c>
      <c r="P787" s="11">
        <f>VLOOKUP(N787,[1]!Sky_lookup,2,FALSE)</f>
        <v>104</v>
      </c>
    </row>
    <row r="788" spans="1:16" x14ac:dyDescent="0.25">
      <c r="A788" s="29">
        <v>886</v>
      </c>
      <c r="B788" s="12" t="s">
        <v>1872</v>
      </c>
      <c r="C788" s="12" t="s">
        <v>1873</v>
      </c>
      <c r="D788" s="78">
        <v>1991</v>
      </c>
      <c r="E788" s="112">
        <v>18</v>
      </c>
      <c r="F788" s="77">
        <v>4</v>
      </c>
      <c r="H788" s="23" t="s">
        <v>1854</v>
      </c>
      <c r="I788" s="12">
        <f t="shared" si="0"/>
        <v>120</v>
      </c>
      <c r="J788" s="98" t="str">
        <f>VLOOKUP(WEEKDAY(K788),Ref!Q$2:R$8,2)</f>
        <v>F</v>
      </c>
      <c r="K788" s="82">
        <v>40564</v>
      </c>
      <c r="L788" s="12">
        <v>2330</v>
      </c>
      <c r="M788" s="12">
        <v>2530</v>
      </c>
      <c r="N788" s="11" t="s">
        <v>385</v>
      </c>
      <c r="O788" s="15">
        <f>IF(ISERROR(VLOOKUP(N788,[1]!Ter_lookup,2,FALSE)=TRUE),"",VLOOKUP(N788,[1]!Ter_lookup,2,FALSE))</f>
        <v>1</v>
      </c>
      <c r="P788" s="11">
        <f>VLOOKUP(N788,[1]!Sky_lookup,2,FALSE)</f>
        <v>101</v>
      </c>
    </row>
    <row r="789" spans="1:16" x14ac:dyDescent="0.25">
      <c r="A789" s="29">
        <v>887</v>
      </c>
      <c r="B789" s="12" t="s">
        <v>1197</v>
      </c>
      <c r="C789" s="12" t="s">
        <v>1874</v>
      </c>
      <c r="D789" s="78">
        <v>1952</v>
      </c>
      <c r="E789" s="112" t="s">
        <v>251</v>
      </c>
      <c r="F789" s="77">
        <v>5</v>
      </c>
      <c r="H789" s="23" t="s">
        <v>1456</v>
      </c>
      <c r="I789" s="12">
        <f t="shared" si="0"/>
        <v>95</v>
      </c>
      <c r="J789" s="98" t="str">
        <f>VLOOKUP(WEEKDAY(K789),Ref!Q$2:R$8,2)</f>
        <v>F</v>
      </c>
      <c r="K789" s="82">
        <v>40564</v>
      </c>
      <c r="L789" s="12">
        <v>2705</v>
      </c>
      <c r="M789" s="12">
        <v>2840</v>
      </c>
      <c r="N789" s="11" t="s">
        <v>388</v>
      </c>
      <c r="O789" s="15">
        <f>IF(ISERROR(VLOOKUP(N789,[1]!Ter_lookup,2,FALSE)=TRUE),"",VLOOKUP(N789,[1]!Ter_lookup,2,FALSE))</f>
        <v>4</v>
      </c>
      <c r="P789" s="11">
        <f>VLOOKUP(N789,[1]!Sky_lookup,2,FALSE)</f>
        <v>104</v>
      </c>
    </row>
    <row r="790" spans="1:16" x14ac:dyDescent="0.25">
      <c r="A790" s="29">
        <v>888</v>
      </c>
      <c r="B790" s="12" t="s">
        <v>1767</v>
      </c>
      <c r="C790" s="12" t="s">
        <v>1878</v>
      </c>
      <c r="D790" s="78">
        <v>2000</v>
      </c>
      <c r="E790" s="112" t="s">
        <v>239</v>
      </c>
      <c r="F790" s="77">
        <v>3</v>
      </c>
      <c r="I790" s="12">
        <f t="shared" si="0"/>
        <v>100</v>
      </c>
      <c r="J790" s="98" t="str">
        <f>VLOOKUP(WEEKDAY(K790),Ref!Q$2:R$8,2)</f>
        <v>S</v>
      </c>
      <c r="K790" s="82">
        <v>40565</v>
      </c>
      <c r="L790" s="12">
        <v>1420</v>
      </c>
      <c r="M790" s="12">
        <v>1600</v>
      </c>
      <c r="N790" s="11" t="s">
        <v>262</v>
      </c>
      <c r="O790" s="15">
        <f>IF(ISERROR(VLOOKUP(N790,[1]!Ter_lookup,2,FALSE)=TRUE),"",VLOOKUP(N790,[1]!Ter_lookup,2,FALSE))</f>
        <v>2</v>
      </c>
      <c r="P790" s="11">
        <f>VLOOKUP(N790,[1]!Sky_lookup,2,FALSE)</f>
        <v>102</v>
      </c>
    </row>
    <row r="791" spans="1:16" x14ac:dyDescent="0.25">
      <c r="A791" s="29">
        <v>889</v>
      </c>
      <c r="B791" s="12" t="s">
        <v>2296</v>
      </c>
      <c r="C791" s="12" t="s">
        <v>1954</v>
      </c>
      <c r="D791" s="78">
        <v>1994</v>
      </c>
      <c r="E791" s="112">
        <v>15</v>
      </c>
      <c r="F791" s="77">
        <v>4</v>
      </c>
      <c r="I791" s="12">
        <v>171</v>
      </c>
      <c r="J791" s="98" t="str">
        <f>VLOOKUP(WEEKDAY(K791),Ref!Q$2:R$8,2)</f>
        <v>W</v>
      </c>
      <c r="K791" s="82">
        <v>40674</v>
      </c>
      <c r="L791" s="12">
        <v>2100</v>
      </c>
      <c r="M791" s="12">
        <v>2350</v>
      </c>
      <c r="N791" s="11" t="s">
        <v>429</v>
      </c>
      <c r="O791" s="15" t="str">
        <f>IF(ISERROR(VLOOKUP(N791,[1]!Ter_lookup,2,FALSE)=TRUE),"",VLOOKUP(N791,[1]!Ter_lookup,2,FALSE))</f>
        <v/>
      </c>
      <c r="P791" s="11">
        <f>VLOOKUP(N791,[1]!Sky_lookup,2,FALSE)</f>
        <v>317</v>
      </c>
    </row>
    <row r="792" spans="1:16" x14ac:dyDescent="0.25">
      <c r="A792" s="29">
        <v>890</v>
      </c>
      <c r="B792" s="12" t="s">
        <v>1879</v>
      </c>
      <c r="C792" s="12" t="s">
        <v>1880</v>
      </c>
      <c r="D792" s="78">
        <v>2005</v>
      </c>
      <c r="E792" s="112">
        <v>12</v>
      </c>
      <c r="F792" s="77">
        <v>3</v>
      </c>
      <c r="I792" s="12">
        <f>IF($M792&gt;999,LEFT($M792,2)*60,LEFT($M792,1)*60)+RIGHT($M792,2)-IF($L792&gt;999,LEFT($L792,2)*60,LEFT($L792,1)*60)-RIGHT($L792,2)</f>
        <v>155</v>
      </c>
      <c r="J792" s="98" t="str">
        <f>VLOOKUP(WEEKDAY(K792),Ref!Q$2:R$8,2)</f>
        <v>S</v>
      </c>
      <c r="K792" s="82">
        <v>40565</v>
      </c>
      <c r="L792" s="12">
        <v>1530</v>
      </c>
      <c r="M792" s="12">
        <v>1805</v>
      </c>
      <c r="N792" s="11" t="s">
        <v>263</v>
      </c>
      <c r="O792" s="15">
        <f>IF(ISERROR(VLOOKUP(N792,[1]!Ter_lookup,2,FALSE)=TRUE),"",VLOOKUP(N792,[1]!Ter_lookup,2,FALSE))</f>
        <v>3</v>
      </c>
      <c r="P792" s="11">
        <f>VLOOKUP(N792,[1]!Sky_lookup,2,FALSE)</f>
        <v>103</v>
      </c>
    </row>
    <row r="793" spans="1:16" x14ac:dyDescent="0.25">
      <c r="A793" s="29">
        <v>891</v>
      </c>
      <c r="B793" s="12" t="s">
        <v>1829</v>
      </c>
      <c r="C793" s="12" t="s">
        <v>1885</v>
      </c>
      <c r="D793" s="78">
        <v>1987</v>
      </c>
      <c r="E793" s="112">
        <v>18</v>
      </c>
      <c r="F793" s="77">
        <v>4</v>
      </c>
      <c r="I793" s="12">
        <f>IF($M793&gt;999,LEFT($M793,2)*60,LEFT($M793,1)*60)+RIGHT($M793,2)-IF($L793&gt;999,LEFT($L793,2)*60,LEFT($L793,1)*60)-RIGHT($L793,2)</f>
        <v>125</v>
      </c>
      <c r="J793" s="98" t="str">
        <f>VLOOKUP(WEEKDAY(K793),Ref!Q$2:R$8,2)</f>
        <v>S</v>
      </c>
      <c r="K793" s="82">
        <v>40565</v>
      </c>
      <c r="L793" s="12">
        <v>2100</v>
      </c>
      <c r="M793" s="12">
        <v>2305</v>
      </c>
      <c r="N793" s="11" t="s">
        <v>375</v>
      </c>
      <c r="O793" s="15" t="str">
        <f>IF(ISERROR(VLOOKUP(N793,[1]!Ter_lookup,2,FALSE)=TRUE),"",VLOOKUP(N793,[1]!Ter_lookup,2,FALSE))</f>
        <v/>
      </c>
      <c r="P793" s="11">
        <f>VLOOKUP(N793,[1]!Sky_lookup,2,FALSE)</f>
        <v>315</v>
      </c>
    </row>
    <row r="794" spans="1:16" x14ac:dyDescent="0.25">
      <c r="A794" s="11">
        <v>892</v>
      </c>
      <c r="B794" s="11" t="s">
        <v>1881</v>
      </c>
      <c r="C794" s="12" t="s">
        <v>562</v>
      </c>
      <c r="D794" s="11">
        <v>2005</v>
      </c>
      <c r="E794" s="112" t="s">
        <v>235</v>
      </c>
      <c r="F794" s="77">
        <v>3</v>
      </c>
      <c r="I794" s="12">
        <f>IF($M794&gt;999,LEFT($M794,2)*60,LEFT($M794,1)*60)+RIGHT($M794,2)-IF($L794&gt;999,LEFT($L794,2)*60,LEFT($L794,1)*60)-RIGHT($L794,2)</f>
        <v>130</v>
      </c>
      <c r="J794" s="98" t="str">
        <f>VLOOKUP(WEEKDAY(K794),Ref!Q$2:R$8,2)</f>
        <v>S</v>
      </c>
      <c r="K794" s="82">
        <v>40565</v>
      </c>
      <c r="L794" s="11">
        <v>2230</v>
      </c>
      <c r="M794" s="11">
        <v>2440</v>
      </c>
      <c r="N794" s="11" t="s">
        <v>263</v>
      </c>
      <c r="O794" s="15">
        <f>IF(ISERROR(VLOOKUP(N794,[1]!Ter_lookup,2,FALSE)=TRUE),"",VLOOKUP(N794,[1]!Ter_lookup,2,FALSE))</f>
        <v>3</v>
      </c>
      <c r="P794" s="11">
        <f>VLOOKUP(N794,[1]!Sky_lookup,2,FALSE)</f>
        <v>103</v>
      </c>
    </row>
    <row r="795" spans="1:16" x14ac:dyDescent="0.25">
      <c r="A795" s="29">
        <v>893</v>
      </c>
      <c r="B795" s="12" t="s">
        <v>1882</v>
      </c>
      <c r="C795" s="12" t="s">
        <v>1883</v>
      </c>
      <c r="D795" s="78">
        <v>1986</v>
      </c>
      <c r="E795" s="112">
        <v>15</v>
      </c>
      <c r="F795" s="77">
        <v>4</v>
      </c>
      <c r="I795" s="12">
        <f>IF($M795&gt;999,LEFT($M795,2)*60,LEFT($M795,1)*60)+RIGHT($M795,2)-IF($L795&gt;999,LEFT($L795,2)*60,LEFT($L795,1)*60)-RIGHT($L795,2)</f>
        <v>115</v>
      </c>
      <c r="J795" s="98" t="str">
        <f>VLOOKUP(WEEKDAY(K795),Ref!Q$2:R$8,2)</f>
        <v>S</v>
      </c>
      <c r="K795" s="82">
        <v>40565</v>
      </c>
      <c r="L795" s="12">
        <v>2410</v>
      </c>
      <c r="M795" s="12">
        <v>2605</v>
      </c>
      <c r="N795" s="11" t="s">
        <v>388</v>
      </c>
      <c r="O795" s="15">
        <f>IF(ISERROR(VLOOKUP(N795,[1]!Ter_lookup,2,FALSE)=TRUE),"",VLOOKUP(N795,[1]!Ter_lookup,2,FALSE))</f>
        <v>4</v>
      </c>
      <c r="P795" s="11">
        <f>VLOOKUP(N795,[1]!Sky_lookup,2,FALSE)</f>
        <v>104</v>
      </c>
    </row>
    <row r="796" spans="1:16" x14ac:dyDescent="0.25">
      <c r="A796" s="29">
        <v>894</v>
      </c>
      <c r="B796" s="12" t="s">
        <v>1443</v>
      </c>
      <c r="C796" s="12" t="s">
        <v>1889</v>
      </c>
      <c r="D796" s="78">
        <v>1993</v>
      </c>
      <c r="E796" s="112">
        <v>18</v>
      </c>
      <c r="F796" s="77">
        <v>4</v>
      </c>
      <c r="I796" s="12">
        <f>IF($M796&gt;999,LEFT($M796,2)*60,LEFT($M796,1)*60)+RIGHT($M796,2)-IF($L796&gt;999,LEFT($L796,2)*60,LEFT($L796,1)*60)-RIGHT($L796,2)</f>
        <v>135</v>
      </c>
      <c r="J796" s="98" t="str">
        <f>VLOOKUP(WEEKDAY(K796),Ref!Q$2:R$8,2)</f>
        <v>U</v>
      </c>
      <c r="K796" s="82">
        <v>40566</v>
      </c>
      <c r="L796" s="12">
        <v>2250</v>
      </c>
      <c r="M796" s="12">
        <v>2505</v>
      </c>
      <c r="N796" s="11" t="s">
        <v>264</v>
      </c>
      <c r="O796" s="15">
        <f>IF(ISERROR(VLOOKUP(N796,[1]!Ter_lookup,2,FALSE)=TRUE),"",VLOOKUP(N796,[1]!Ter_lookup,2,FALSE))</f>
        <v>5</v>
      </c>
      <c r="P796" s="11">
        <f>VLOOKUP(N796,[1]!Sky_lookup,2,FALSE)</f>
        <v>105</v>
      </c>
    </row>
    <row r="797" spans="1:16" x14ac:dyDescent="0.25">
      <c r="A797" s="29">
        <v>895</v>
      </c>
      <c r="B797" s="12" t="s">
        <v>1899</v>
      </c>
      <c r="C797" s="12" t="s">
        <v>1900</v>
      </c>
      <c r="D797" s="78">
        <v>1996</v>
      </c>
      <c r="E797" s="112">
        <v>15</v>
      </c>
      <c r="F797" s="77">
        <v>4</v>
      </c>
      <c r="I797" s="12">
        <v>125</v>
      </c>
      <c r="J797" s="98" t="str">
        <f>VLOOKUP(WEEKDAY(K797),Ref!Q$2:R$8,2)</f>
        <v>T</v>
      </c>
      <c r="K797" s="82">
        <v>40568</v>
      </c>
      <c r="L797" s="12">
        <v>2100</v>
      </c>
      <c r="M797" s="12">
        <v>2305</v>
      </c>
      <c r="N797" s="11" t="s">
        <v>375</v>
      </c>
      <c r="O797" s="15" t="str">
        <f>IF(ISERROR(VLOOKUP(N797,[1]!Ter_lookup,2,FALSE)=TRUE),"",VLOOKUP(N797,[1]!Ter_lookup,2,FALSE))</f>
        <v/>
      </c>
      <c r="P797" s="11">
        <f>VLOOKUP(N797,[1]!Sky_lookup,2,FALSE)</f>
        <v>315</v>
      </c>
    </row>
    <row r="798" spans="1:16" x14ac:dyDescent="0.25">
      <c r="A798" s="29">
        <v>896</v>
      </c>
      <c r="B798" s="12" t="s">
        <v>1897</v>
      </c>
      <c r="C798" s="12" t="s">
        <v>1898</v>
      </c>
      <c r="D798" s="78">
        <v>2005</v>
      </c>
      <c r="E798" s="112" t="s">
        <v>239</v>
      </c>
      <c r="F798" s="77">
        <v>3</v>
      </c>
      <c r="I798" s="12">
        <v>125</v>
      </c>
      <c r="J798" s="98" t="str">
        <f>VLOOKUP(WEEKDAY(K798),Ref!Q$2:R$8,2)</f>
        <v>T</v>
      </c>
      <c r="K798" s="82">
        <v>40568</v>
      </c>
      <c r="L798" s="12">
        <v>1855</v>
      </c>
      <c r="M798" s="12">
        <v>2100</v>
      </c>
      <c r="N798" s="11" t="s">
        <v>375</v>
      </c>
      <c r="O798" s="15" t="str">
        <f>IF(ISERROR(VLOOKUP(N798,[1]!Ter_lookup,2,FALSE)=TRUE),"",VLOOKUP(N798,[1]!Ter_lookup,2,FALSE))</f>
        <v/>
      </c>
      <c r="P798" s="11">
        <f>VLOOKUP(N798,[1]!Sky_lookup,2,FALSE)</f>
        <v>315</v>
      </c>
    </row>
    <row r="799" spans="1:16" x14ac:dyDescent="0.25">
      <c r="A799" s="11">
        <v>897</v>
      </c>
      <c r="B799" s="11" t="s">
        <v>1814</v>
      </c>
      <c r="C799" s="12" t="s">
        <v>1805</v>
      </c>
      <c r="D799" s="11">
        <v>1962</v>
      </c>
      <c r="E799" s="112" t="s">
        <v>239</v>
      </c>
      <c r="F799" s="77">
        <v>4</v>
      </c>
      <c r="H799" s="23" t="s">
        <v>8</v>
      </c>
      <c r="I799" s="12">
        <v>170</v>
      </c>
      <c r="J799" s="98" t="str">
        <f>VLOOKUP(WEEKDAY(K799),Ref!Q$2:R$8,2)</f>
        <v>W</v>
      </c>
      <c r="K799" s="82">
        <v>40569</v>
      </c>
      <c r="L799" s="11">
        <v>1500</v>
      </c>
      <c r="M799" s="11">
        <v>1750</v>
      </c>
      <c r="N799" s="11" t="s">
        <v>429</v>
      </c>
      <c r="O799" s="15" t="str">
        <f>IF(ISERROR(VLOOKUP(N799,[1]!Ter_lookup,2,FALSE)=TRUE),"",VLOOKUP(N799,[1]!Ter_lookup,2,FALSE))</f>
        <v/>
      </c>
      <c r="P799" s="11">
        <f>VLOOKUP(N799,[1]!Sky_lookup,2,FALSE)</f>
        <v>317</v>
      </c>
    </row>
    <row r="800" spans="1:16" x14ac:dyDescent="0.25">
      <c r="A800" s="29">
        <v>898</v>
      </c>
      <c r="B800" s="12" t="s">
        <v>1901</v>
      </c>
      <c r="C800" s="12" t="s">
        <v>1902</v>
      </c>
      <c r="D800" s="78">
        <v>1983</v>
      </c>
      <c r="E800" s="112">
        <v>15</v>
      </c>
      <c r="F800" s="77">
        <v>4</v>
      </c>
      <c r="H800" s="23">
        <v>37257</v>
      </c>
      <c r="I800" s="12">
        <v>130</v>
      </c>
      <c r="J800" s="98" t="str">
        <f>VLOOKUP(WEEKDAY(K800),Ref!Q$2:R$8,2)</f>
        <v>W</v>
      </c>
      <c r="K800" s="82">
        <v>40569</v>
      </c>
      <c r="L800" s="12">
        <v>2335</v>
      </c>
      <c r="M800" s="12">
        <v>2545</v>
      </c>
      <c r="N800" s="11" t="s">
        <v>385</v>
      </c>
      <c r="O800" s="15">
        <f>IF(ISERROR(VLOOKUP(N800,[1]!Ter_lookup,2,FALSE)=TRUE),"",VLOOKUP(N800,[1]!Ter_lookup,2,FALSE))</f>
        <v>1</v>
      </c>
      <c r="P800" s="11">
        <f>VLOOKUP(N800,[1]!Sky_lookup,2,FALSE)</f>
        <v>101</v>
      </c>
    </row>
    <row r="801" spans="1:16" x14ac:dyDescent="0.25">
      <c r="A801" s="29">
        <v>899</v>
      </c>
      <c r="B801" s="12" t="s">
        <v>1331</v>
      </c>
      <c r="C801" s="12" t="s">
        <v>1904</v>
      </c>
      <c r="D801" s="78">
        <v>1987</v>
      </c>
      <c r="E801" s="112">
        <v>15</v>
      </c>
      <c r="F801" s="77">
        <v>4</v>
      </c>
      <c r="I801" s="12">
        <v>110</v>
      </c>
      <c r="J801" s="98" t="str">
        <f>VLOOKUP(WEEKDAY(K801),Ref!Q$2:R$8,2)</f>
        <v>W</v>
      </c>
      <c r="K801" s="82">
        <v>40569</v>
      </c>
      <c r="L801" s="12">
        <v>2520</v>
      </c>
      <c r="M801" s="12">
        <v>2710</v>
      </c>
      <c r="N801" s="11" t="s">
        <v>375</v>
      </c>
      <c r="O801" s="15" t="str">
        <f>IF(ISERROR(VLOOKUP(N801,[1]!Ter_lookup,2,FALSE)=TRUE),"",VLOOKUP(N801,[1]!Ter_lookup,2,FALSE))</f>
        <v/>
      </c>
      <c r="P801" s="11">
        <f>VLOOKUP(N801,[1]!Sky_lookup,2,FALSE)</f>
        <v>315</v>
      </c>
    </row>
    <row r="802" spans="1:16" x14ac:dyDescent="0.25">
      <c r="A802" s="29">
        <v>900</v>
      </c>
      <c r="B802" s="12" t="s">
        <v>1583</v>
      </c>
      <c r="C802" s="12" t="s">
        <v>1907</v>
      </c>
      <c r="D802" s="78">
        <v>1991</v>
      </c>
      <c r="E802" s="112">
        <v>15</v>
      </c>
      <c r="F802" s="77">
        <v>3</v>
      </c>
      <c r="I802" s="12">
        <v>110</v>
      </c>
      <c r="J802" s="98" t="str">
        <f>VLOOKUP(WEEKDAY(K802),Ref!Q$2:R$8,2)</f>
        <v>H</v>
      </c>
      <c r="K802" s="82">
        <v>40570</v>
      </c>
      <c r="L802" s="12">
        <v>2100</v>
      </c>
      <c r="M802" s="12">
        <v>2250</v>
      </c>
      <c r="N802" s="11" t="s">
        <v>412</v>
      </c>
      <c r="O802" s="15" t="str">
        <f>IF(ISERROR(VLOOKUP(N802,[1]!Ter_lookup,2,FALSE)=TRUE),"",VLOOKUP(N802,[1]!Ter_lookup,2,FALSE))</f>
        <v/>
      </c>
      <c r="P802" s="11">
        <f>VLOOKUP(N802,[1]!Sky_lookup,2,FALSE)</f>
        <v>112</v>
      </c>
    </row>
    <row r="803" spans="1:16" x14ac:dyDescent="0.25">
      <c r="A803" s="29">
        <v>901</v>
      </c>
      <c r="B803" s="12" t="s">
        <v>1354</v>
      </c>
      <c r="C803" s="12" t="s">
        <v>1908</v>
      </c>
      <c r="D803" s="78">
        <v>2000</v>
      </c>
      <c r="E803" s="112">
        <v>18</v>
      </c>
      <c r="F803" s="77">
        <v>4</v>
      </c>
      <c r="I803" s="12">
        <v>95</v>
      </c>
      <c r="J803" s="98" t="str">
        <f>VLOOKUP(WEEKDAY(K803),Ref!Q$2:R$8,2)</f>
        <v>F</v>
      </c>
      <c r="K803" s="82">
        <v>40571</v>
      </c>
      <c r="L803" s="12">
        <v>2350</v>
      </c>
      <c r="M803" s="12">
        <v>2525</v>
      </c>
      <c r="N803" s="11" t="s">
        <v>262</v>
      </c>
      <c r="O803" s="15">
        <f>IF(ISERROR(VLOOKUP(N803,[1]!Ter_lookup,2,FALSE)=TRUE),"",VLOOKUP(N803,[1]!Ter_lookup,2,FALSE))</f>
        <v>2</v>
      </c>
      <c r="P803" s="11">
        <f>VLOOKUP(N803,[1]!Sky_lookup,2,FALSE)</f>
        <v>102</v>
      </c>
    </row>
    <row r="804" spans="1:16" x14ac:dyDescent="0.25">
      <c r="A804" s="29">
        <v>902</v>
      </c>
      <c r="B804" s="12" t="s">
        <v>1914</v>
      </c>
      <c r="C804" s="12" t="s">
        <v>1915</v>
      </c>
      <c r="D804" s="78">
        <v>1999</v>
      </c>
      <c r="E804" s="112">
        <v>15</v>
      </c>
      <c r="F804" s="77">
        <v>5</v>
      </c>
      <c r="H804" s="23">
        <v>38353</v>
      </c>
      <c r="I804" s="12">
        <f>IF($M804&gt;999,LEFT($M804,2)*60,LEFT($M804,1)*60)+RIGHT($M804,2)-IF($L804&gt;999,LEFT($L804,2)*60,LEFT($L804,1)*60)-RIGHT($L804,2)</f>
        <v>160</v>
      </c>
      <c r="J804" s="98" t="str">
        <f>VLOOKUP(WEEKDAY(K804),Ref!Q$2:R$8,2)</f>
        <v>S</v>
      </c>
      <c r="K804" s="82">
        <v>40572</v>
      </c>
      <c r="L804" s="12">
        <v>2310</v>
      </c>
      <c r="M804" s="12">
        <v>2550</v>
      </c>
      <c r="N804" s="11" t="s">
        <v>265</v>
      </c>
      <c r="O804" s="15">
        <f>IF(ISERROR(VLOOKUP(N804,[1]!Ter_lookup,2,FALSE)=TRUE),"",VLOOKUP(N804,[1]!Ter_lookup,2,FALSE))</f>
        <v>6</v>
      </c>
      <c r="P804" s="11">
        <f>VLOOKUP(N804,[1]!Sky_lookup,2,FALSE)</f>
        <v>118</v>
      </c>
    </row>
    <row r="805" spans="1:16" x14ac:dyDescent="0.25">
      <c r="A805" s="29">
        <v>903</v>
      </c>
      <c r="B805" s="12" t="s">
        <v>1312</v>
      </c>
      <c r="C805" s="12" t="s">
        <v>1918</v>
      </c>
      <c r="D805" s="78">
        <v>1964</v>
      </c>
      <c r="E805" s="112" t="s">
        <v>239</v>
      </c>
      <c r="F805" s="77">
        <v>4</v>
      </c>
      <c r="H805" s="23" t="s">
        <v>819</v>
      </c>
      <c r="I805" s="12">
        <f>IF($M805&gt;999,LEFT($M805,2)*60,LEFT($M805,1)*60)+RIGHT($M805,2)-IF($L805&gt;999,LEFT($L805,2)*60,LEFT($L805,1)*60)-RIGHT($L805,2)</f>
        <v>145</v>
      </c>
      <c r="J805" s="98" t="str">
        <f>VLOOKUP(WEEKDAY(K805),Ref!Q$2:R$8,2)</f>
        <v>U</v>
      </c>
      <c r="K805" s="82">
        <v>40573</v>
      </c>
      <c r="L805" s="12">
        <v>1320</v>
      </c>
      <c r="M805" s="12">
        <v>1545</v>
      </c>
      <c r="N805" s="11" t="s">
        <v>262</v>
      </c>
      <c r="O805" s="15">
        <f>IF(ISERROR(VLOOKUP(N805,[1]!Ter_lookup,2,FALSE)=TRUE),"",VLOOKUP(N805,[1]!Ter_lookup,2,FALSE))</f>
        <v>2</v>
      </c>
      <c r="P805" s="11">
        <f>VLOOKUP(N805,[1]!Sky_lookup,2,FALSE)</f>
        <v>102</v>
      </c>
    </row>
    <row r="806" spans="1:16" x14ac:dyDescent="0.25">
      <c r="A806" s="29">
        <v>904</v>
      </c>
      <c r="B806" s="12" t="s">
        <v>1647</v>
      </c>
      <c r="C806" s="12" t="s">
        <v>1695</v>
      </c>
      <c r="D806" s="78">
        <v>2007</v>
      </c>
      <c r="E806" s="112" t="s">
        <v>251</v>
      </c>
      <c r="F806" s="77">
        <v>3</v>
      </c>
      <c r="H806" s="23" t="s">
        <v>8</v>
      </c>
      <c r="I806" s="12">
        <v>85</v>
      </c>
      <c r="J806" s="98" t="str">
        <f>VLOOKUP(WEEKDAY(K806),Ref!Q$2:R$8,2)</f>
        <v>U</v>
      </c>
      <c r="K806" s="82">
        <v>40573</v>
      </c>
      <c r="L806" s="12">
        <v>1935</v>
      </c>
      <c r="M806" s="12">
        <v>2100</v>
      </c>
      <c r="N806" s="11" t="s">
        <v>266</v>
      </c>
      <c r="O806" s="15">
        <f>IF(ISERROR(VLOOKUP(N806,[1]!Ter_lookup,2,FALSE)=TRUE),"",VLOOKUP(N806,[1]!Ter_lookup,2,FALSE))</f>
        <v>7</v>
      </c>
      <c r="P806" s="11">
        <f>VLOOKUP(N806,[1]!Sky_lookup,2,FALSE)</f>
        <v>115</v>
      </c>
    </row>
    <row r="807" spans="1:16" x14ac:dyDescent="0.25">
      <c r="A807" s="29">
        <v>905</v>
      </c>
      <c r="B807" s="12" t="s">
        <v>748</v>
      </c>
      <c r="C807" s="12" t="s">
        <v>1946</v>
      </c>
      <c r="D807" s="78">
        <v>1970</v>
      </c>
      <c r="E807" s="112" t="s">
        <v>251</v>
      </c>
      <c r="F807" s="77">
        <v>4</v>
      </c>
      <c r="H807" s="23" t="s">
        <v>8</v>
      </c>
      <c r="I807" s="12">
        <v>120</v>
      </c>
      <c r="J807" s="98" t="str">
        <f>VLOOKUP(WEEKDAY(K807),Ref!Q$2:R$8,2)</f>
        <v>H</v>
      </c>
      <c r="K807" s="82">
        <v>40577</v>
      </c>
      <c r="L807" s="12">
        <v>1500</v>
      </c>
      <c r="M807" s="12">
        <v>1700</v>
      </c>
      <c r="N807" s="11" t="s">
        <v>429</v>
      </c>
      <c r="O807" s="15" t="str">
        <f>IF(ISERROR(VLOOKUP(N807,[1]!Ter_lookup,2,FALSE)=TRUE),"",VLOOKUP(N807,[1]!Ter_lookup,2,FALSE))</f>
        <v/>
      </c>
      <c r="P807" s="11">
        <f>VLOOKUP(N807,[1]!Sky_lookup,2,FALSE)</f>
        <v>317</v>
      </c>
    </row>
    <row r="808" spans="1:16" x14ac:dyDescent="0.25">
      <c r="A808" s="29">
        <v>906</v>
      </c>
      <c r="B808" s="12" t="s">
        <v>1944</v>
      </c>
      <c r="C808" s="12" t="s">
        <v>1945</v>
      </c>
      <c r="D808" s="78">
        <v>1988</v>
      </c>
      <c r="E808" s="112">
        <v>12</v>
      </c>
      <c r="F808" s="77">
        <v>4</v>
      </c>
      <c r="H808" s="23" t="s">
        <v>819</v>
      </c>
      <c r="I808" s="12">
        <v>95</v>
      </c>
      <c r="J808" s="98" t="str">
        <f>VLOOKUP(WEEKDAY(K808),Ref!Q$2:R$8,2)</f>
        <v>H</v>
      </c>
      <c r="K808" s="82">
        <v>40577</v>
      </c>
      <c r="L808" s="12">
        <v>2535</v>
      </c>
      <c r="M808" s="12">
        <v>2710</v>
      </c>
      <c r="N808" s="11" t="s">
        <v>388</v>
      </c>
      <c r="O808" s="15">
        <f>IF(ISERROR(VLOOKUP(N808,[1]!Ter_lookup,2,FALSE)=TRUE),"",VLOOKUP(N808,[1]!Ter_lookup,2,FALSE))</f>
        <v>4</v>
      </c>
      <c r="P808" s="11">
        <f>VLOOKUP(N808,[1]!Sky_lookup,2,FALSE)</f>
        <v>104</v>
      </c>
    </row>
    <row r="809" spans="1:16" x14ac:dyDescent="0.25">
      <c r="A809" s="29">
        <v>907</v>
      </c>
      <c r="B809" s="12" t="s">
        <v>1951</v>
      </c>
      <c r="C809" s="12" t="s">
        <v>1952</v>
      </c>
      <c r="D809" s="78">
        <v>2005</v>
      </c>
      <c r="E809" s="112">
        <v>15</v>
      </c>
      <c r="H809" s="23" t="s">
        <v>819</v>
      </c>
      <c r="I809" s="12">
        <v>160</v>
      </c>
      <c r="J809" s="98" t="str">
        <f>VLOOKUP(WEEKDAY(K809),Ref!Q$2:R$8,2)</f>
        <v>F</v>
      </c>
      <c r="K809" s="82">
        <v>40578</v>
      </c>
      <c r="L809" s="12">
        <v>2100</v>
      </c>
      <c r="M809" s="12">
        <v>2340</v>
      </c>
      <c r="N809" s="11" t="s">
        <v>256</v>
      </c>
      <c r="O809" s="15">
        <f>IF(ISERROR(VLOOKUP(N809,[1]!Ter_lookup,2,FALSE)=TRUE),"",VLOOKUP(N809,[1]!Ter_lookup,2,FALSE))</f>
        <v>14</v>
      </c>
      <c r="P809" s="11">
        <f>VLOOKUP(N809,[1]!Sky_lookup,2,FALSE)</f>
        <v>138</v>
      </c>
    </row>
    <row r="810" spans="1:16" x14ac:dyDescent="0.25">
      <c r="A810" s="29">
        <v>908</v>
      </c>
      <c r="B810" s="12" t="s">
        <v>1947</v>
      </c>
      <c r="C810" s="12" t="s">
        <v>1948</v>
      </c>
      <c r="D810" s="78">
        <v>1969</v>
      </c>
      <c r="E810" s="112">
        <v>15</v>
      </c>
      <c r="H810" s="23" t="s">
        <v>819</v>
      </c>
      <c r="I810" s="12">
        <v>115</v>
      </c>
      <c r="J810" s="98" t="str">
        <f>VLOOKUP(WEEKDAY(K810),Ref!Q$2:R$8,2)</f>
        <v>F</v>
      </c>
      <c r="K810" s="82">
        <v>40578</v>
      </c>
      <c r="L810" s="12">
        <v>2350</v>
      </c>
      <c r="M810" s="12">
        <v>2545</v>
      </c>
      <c r="N810" s="11" t="s">
        <v>262</v>
      </c>
      <c r="O810" s="15">
        <f>IF(ISERROR(VLOOKUP(N810,[1]!Ter_lookup,2,FALSE)=TRUE),"",VLOOKUP(N810,[1]!Ter_lookup,2,FALSE))</f>
        <v>2</v>
      </c>
      <c r="P810" s="11">
        <f>VLOOKUP(N810,[1]!Sky_lookup,2,FALSE)</f>
        <v>102</v>
      </c>
    </row>
    <row r="811" spans="1:16" x14ac:dyDescent="0.25">
      <c r="A811" s="29">
        <v>909</v>
      </c>
      <c r="B811" s="12" t="s">
        <v>1599</v>
      </c>
      <c r="C811" s="12" t="s">
        <v>1931</v>
      </c>
      <c r="D811" s="78">
        <v>1995</v>
      </c>
      <c r="E811" s="112">
        <v>15</v>
      </c>
      <c r="F811" s="77">
        <v>4</v>
      </c>
      <c r="H811" s="23" t="s">
        <v>8</v>
      </c>
      <c r="I811" s="12">
        <f>IF($M811&gt;999,LEFT($M811,2)*60,LEFT($M811,1)*60)+RIGHT($M811,2)-IF($L811&gt;999,LEFT($L811,2)*60,LEFT($L811,1)*60)-RIGHT($L811,2)</f>
        <v>130</v>
      </c>
      <c r="J811" s="98" t="str">
        <f>VLOOKUP(WEEKDAY(K811),Ref!Q$2:R$8,2)</f>
        <v>M</v>
      </c>
      <c r="K811" s="82">
        <v>40574</v>
      </c>
      <c r="L811" s="12">
        <v>2200</v>
      </c>
      <c r="M811" s="12">
        <v>2410</v>
      </c>
      <c r="N811" s="11" t="s">
        <v>407</v>
      </c>
      <c r="O811" s="15" t="str">
        <f>IF(ISERROR(VLOOKUP(N811,[1]!Ter_lookup,2,FALSE)=TRUE),"",VLOOKUP(N811,[1]!Ter_lookup,2,FALSE))</f>
        <v/>
      </c>
      <c r="P811" s="11">
        <f>VLOOKUP(N811,[1]!Sky_lookup,2,FALSE)</f>
        <v>120</v>
      </c>
    </row>
    <row r="812" spans="1:16" x14ac:dyDescent="0.25">
      <c r="A812" s="29">
        <v>910</v>
      </c>
      <c r="B812" s="12" t="s">
        <v>1958</v>
      </c>
      <c r="C812" s="12" t="s">
        <v>1959</v>
      </c>
      <c r="D812" s="78">
        <v>1977</v>
      </c>
      <c r="E812" s="112" t="s">
        <v>251</v>
      </c>
      <c r="F812" s="77">
        <v>5</v>
      </c>
      <c r="I812" s="12">
        <f>IF($M812&gt;999,LEFT($M812,2)*60,LEFT($M812,1)*60)+RIGHT($M812,2)-IF($L812&gt;999,LEFT($L812,2)*60,LEFT($L812,1)*60)-RIGHT($L812,2)</f>
        <v>135</v>
      </c>
      <c r="J812" s="98" t="str">
        <f>VLOOKUP(WEEKDAY(K812),Ref!Q$2:R$8,2)</f>
        <v>S</v>
      </c>
      <c r="K812" s="82">
        <v>40579</v>
      </c>
      <c r="L812" s="12">
        <v>1550</v>
      </c>
      <c r="M812" s="12">
        <v>1805</v>
      </c>
      <c r="N812" s="11" t="s">
        <v>263</v>
      </c>
      <c r="O812" s="15">
        <f>IF(ISERROR(VLOOKUP(N812,[1]!Ter_lookup,2,FALSE)=TRUE),"",VLOOKUP(N812,[1]!Ter_lookup,2,FALSE))</f>
        <v>3</v>
      </c>
      <c r="P812" s="11">
        <f>VLOOKUP(N812,[1]!Sky_lookup,2,FALSE)</f>
        <v>103</v>
      </c>
    </row>
    <row r="813" spans="1:16" x14ac:dyDescent="0.25">
      <c r="A813" s="29">
        <v>911</v>
      </c>
      <c r="B813" s="12" t="s">
        <v>1236</v>
      </c>
      <c r="C813" s="12" t="s">
        <v>1960</v>
      </c>
      <c r="D813" s="78">
        <v>1994</v>
      </c>
      <c r="E813" s="112" t="s">
        <v>239</v>
      </c>
      <c r="F813" s="77">
        <v>4</v>
      </c>
      <c r="I813" s="12">
        <f>IF($M813&gt;999,LEFT($M813,2)*60,LEFT($M813,1)*60)+RIGHT($M813,2)-IF($L813&gt;999,LEFT($L813,2)*60,LEFT($L813,1)*60)-RIGHT($L813,2)</f>
        <v>130</v>
      </c>
      <c r="J813" s="98" t="str">
        <f>VLOOKUP(WEEKDAY(K813),Ref!Q$2:R$8,2)</f>
        <v>S</v>
      </c>
      <c r="K813" s="82">
        <v>40579</v>
      </c>
      <c r="L813" s="12">
        <v>1430</v>
      </c>
      <c r="M813" s="12">
        <v>1640</v>
      </c>
      <c r="N813" s="11" t="s">
        <v>264</v>
      </c>
      <c r="O813" s="15">
        <f>IF(ISERROR(VLOOKUP(N813,[1]!Ter_lookup,2,FALSE)=TRUE),"",VLOOKUP(N813,[1]!Ter_lookup,2,FALSE))</f>
        <v>5</v>
      </c>
      <c r="P813" s="11">
        <f>VLOOKUP(N813,[1]!Sky_lookup,2,FALSE)</f>
        <v>105</v>
      </c>
    </row>
    <row r="814" spans="1:16" x14ac:dyDescent="0.25">
      <c r="A814" s="29">
        <v>912</v>
      </c>
      <c r="B814" s="12" t="s">
        <v>1968</v>
      </c>
      <c r="C814" s="12" t="s">
        <v>1969</v>
      </c>
      <c r="D814" s="78">
        <v>2000</v>
      </c>
      <c r="E814" s="112" t="s">
        <v>239</v>
      </c>
      <c r="F814" s="77">
        <v>3</v>
      </c>
      <c r="H814" s="23" t="s">
        <v>819</v>
      </c>
      <c r="I814" s="12">
        <f>IF($M814&gt;999,LEFT($M814,2)*60,LEFT($M814,1)*60)+RIGHT($M814,2)-IF($L814&gt;999,LEFT($L814,2)*60,LEFT($L814,1)*60)-RIGHT($L814,2)</f>
        <v>145</v>
      </c>
      <c r="J814" s="98" t="str">
        <f>VLOOKUP(WEEKDAY(K814),Ref!Q$2:R$8,2)</f>
        <v>U</v>
      </c>
      <c r="K814" s="82">
        <v>40580</v>
      </c>
      <c r="L814" s="12">
        <v>1735</v>
      </c>
      <c r="M814" s="12">
        <v>2000</v>
      </c>
      <c r="N814" s="11" t="s">
        <v>264</v>
      </c>
      <c r="O814" s="15">
        <f>IF(ISERROR(VLOOKUP(N814,[1]!Ter_lookup,2,FALSE)=TRUE),"",VLOOKUP(N814,[1]!Ter_lookup,2,FALSE))</f>
        <v>5</v>
      </c>
      <c r="P814" s="11">
        <f>VLOOKUP(N814,[1]!Sky_lookup,2,FALSE)</f>
        <v>105</v>
      </c>
    </row>
    <row r="815" spans="1:16" x14ac:dyDescent="0.25">
      <c r="A815" s="29">
        <v>913</v>
      </c>
      <c r="B815" s="12" t="s">
        <v>579</v>
      </c>
      <c r="C815" s="12" t="s">
        <v>1964</v>
      </c>
      <c r="D815" s="78">
        <v>1997</v>
      </c>
      <c r="E815" s="112">
        <v>15</v>
      </c>
      <c r="F815" s="77">
        <v>5</v>
      </c>
      <c r="I815" s="12">
        <f>IF($M815&gt;999,LEFT($M815,2)*60,LEFT($M815,1)*60)+RIGHT($M815,2)-IF($L815&gt;999,LEFT($L815,2)*60,LEFT($L815,1)*60)-RIGHT($L815,2)</f>
        <v>130</v>
      </c>
      <c r="J815" s="98" t="str">
        <f>VLOOKUP(WEEKDAY(K815),Ref!Q$2:R$8,2)</f>
        <v>S</v>
      </c>
      <c r="K815" s="82">
        <v>40579</v>
      </c>
      <c r="L815" s="12">
        <v>2505</v>
      </c>
      <c r="M815" s="12">
        <v>2715</v>
      </c>
      <c r="N815" s="11" t="s">
        <v>375</v>
      </c>
      <c r="O815" s="15" t="str">
        <f>IF(ISERROR(VLOOKUP(N815,[1]!Ter_lookup,2,FALSE)=TRUE),"",VLOOKUP(N815,[1]!Ter_lookup,2,FALSE))</f>
        <v/>
      </c>
      <c r="P815" s="11">
        <f>VLOOKUP(N815,[1]!Sky_lookup,2,FALSE)</f>
        <v>315</v>
      </c>
    </row>
    <row r="816" spans="1:16" x14ac:dyDescent="0.25">
      <c r="A816" s="29">
        <v>914</v>
      </c>
      <c r="B816" s="12" t="s">
        <v>1923</v>
      </c>
      <c r="C816" s="12" t="s">
        <v>1924</v>
      </c>
      <c r="D816" s="78">
        <v>2004</v>
      </c>
      <c r="E816" s="112">
        <v>15</v>
      </c>
      <c r="F816" s="77">
        <v>3</v>
      </c>
      <c r="H816" s="23" t="s">
        <v>819</v>
      </c>
      <c r="I816" s="12">
        <v>90</v>
      </c>
      <c r="J816" s="98" t="str">
        <f>VLOOKUP(WEEKDAY(K816),Ref!Q$2:R$8,2)</f>
        <v>U</v>
      </c>
      <c r="K816" s="82">
        <v>40573</v>
      </c>
      <c r="L816" s="12">
        <v>2200</v>
      </c>
      <c r="M816" s="12">
        <v>2330</v>
      </c>
      <c r="N816" s="11" t="s">
        <v>267</v>
      </c>
      <c r="O816" s="15">
        <f>IF(ISERROR(VLOOKUP(N816,[1]!Ter_lookup,2,FALSE)=TRUE),"",VLOOKUP(N816,[1]!Ter_lookup,2,FALSE))</f>
        <v>9</v>
      </c>
      <c r="P816" s="11">
        <f>VLOOKUP(N816,[1]!Sky_lookup,2,FALSE)</f>
        <v>116</v>
      </c>
    </row>
    <row r="817" spans="1:16" x14ac:dyDescent="0.25">
      <c r="A817" s="29">
        <v>915</v>
      </c>
      <c r="B817" s="12" t="s">
        <v>1920</v>
      </c>
      <c r="C817" s="12" t="s">
        <v>1921</v>
      </c>
      <c r="D817" s="78">
        <v>2006</v>
      </c>
      <c r="E817" s="112">
        <v>15</v>
      </c>
      <c r="F817" s="77">
        <v>4</v>
      </c>
      <c r="H817" s="23" t="s">
        <v>819</v>
      </c>
      <c r="I817" s="12">
        <v>80</v>
      </c>
      <c r="J817" s="98" t="str">
        <f>VLOOKUP(WEEKDAY(K817),Ref!Q$2:R$8,2)</f>
        <v>U</v>
      </c>
      <c r="K817" s="82">
        <v>40573</v>
      </c>
      <c r="L817" s="12">
        <v>2335</v>
      </c>
      <c r="M817" s="12">
        <v>2455</v>
      </c>
      <c r="N817" s="11" t="s">
        <v>262</v>
      </c>
      <c r="O817" s="15">
        <f>IF(ISERROR(VLOOKUP(N817,[1]!Ter_lookup,2,FALSE)=TRUE),"",VLOOKUP(N817,[1]!Ter_lookup,2,FALSE))</f>
        <v>2</v>
      </c>
      <c r="P817" s="11">
        <f>VLOOKUP(N817,[1]!Sky_lookup,2,FALSE)</f>
        <v>102</v>
      </c>
    </row>
    <row r="818" spans="1:16" x14ac:dyDescent="0.25">
      <c r="A818" s="29">
        <v>916</v>
      </c>
      <c r="B818" s="12" t="s">
        <v>1977</v>
      </c>
      <c r="C818" s="12" t="s">
        <v>1978</v>
      </c>
      <c r="D818" s="78"/>
      <c r="F818" s="77">
        <v>4</v>
      </c>
      <c r="I818" s="12">
        <f>IF($M818&gt;999,LEFT($M818,2)*60,LEFT($M818,1)*60)+RIGHT($M818,2)-IF($L818&gt;999,LEFT($L818,2)*60,LEFT($L818,1)*60)-RIGHT($L818,2)</f>
        <v>120</v>
      </c>
      <c r="J818" s="98" t="str">
        <f>VLOOKUP(WEEKDAY(K818),Ref!Q$2:R$8,2)</f>
        <v>U</v>
      </c>
      <c r="K818" s="82">
        <v>40580</v>
      </c>
      <c r="L818" s="12">
        <v>1400</v>
      </c>
      <c r="M818" s="12">
        <v>1600</v>
      </c>
      <c r="N818" s="11" t="s">
        <v>1935</v>
      </c>
      <c r="O818" s="15" t="str">
        <f>IF(ISERROR(VLOOKUP(N818,[1]!Ter_lookup,2,FALSE)=TRUE),"",VLOOKUP(N818,[1]!Ter_lookup,2,FALSE))</f>
        <v/>
      </c>
      <c r="P818" s="11">
        <f>VLOOKUP(N818,[1]!Sky_lookup,2,FALSE)</f>
        <v>108</v>
      </c>
    </row>
    <row r="819" spans="1:16" x14ac:dyDescent="0.25">
      <c r="A819" s="29">
        <v>917</v>
      </c>
      <c r="B819" s="12" t="s">
        <v>748</v>
      </c>
      <c r="C819" s="12" t="s">
        <v>1971</v>
      </c>
      <c r="D819" s="78">
        <v>1981</v>
      </c>
      <c r="E819" s="112">
        <v>15</v>
      </c>
      <c r="F819" s="77">
        <v>3</v>
      </c>
      <c r="H819" s="23" t="s">
        <v>8</v>
      </c>
      <c r="I819" s="12">
        <f>IF($M819&gt;999,LEFT($M819,2)*60,LEFT($M819,1)*60)+RIGHT($M819,2)-IF($L819&gt;999,LEFT($L819,2)*60,LEFT($L819,1)*60)-RIGHT($L819,2)</f>
        <v>125</v>
      </c>
      <c r="J819" s="98" t="str">
        <f>VLOOKUP(WEEKDAY(K819),Ref!Q$2:R$8,2)</f>
        <v>U</v>
      </c>
      <c r="K819" s="82">
        <v>40580</v>
      </c>
      <c r="L819" s="12">
        <v>2305</v>
      </c>
      <c r="M819" s="12">
        <v>2510</v>
      </c>
      <c r="N819" s="11" t="s">
        <v>264</v>
      </c>
      <c r="O819" s="15">
        <f>IF(ISERROR(VLOOKUP(N819,[1]!Ter_lookup,2,FALSE)=TRUE),"",VLOOKUP(N819,[1]!Ter_lookup,2,FALSE))</f>
        <v>5</v>
      </c>
      <c r="P819" s="11">
        <f>VLOOKUP(N819,[1]!Sky_lookup,2,FALSE)</f>
        <v>105</v>
      </c>
    </row>
    <row r="820" spans="1:16" x14ac:dyDescent="0.25">
      <c r="A820" s="29">
        <v>918</v>
      </c>
      <c r="B820" s="12" t="s">
        <v>1689</v>
      </c>
      <c r="C820" s="12" t="s">
        <v>1985</v>
      </c>
      <c r="D820" s="78">
        <v>1989</v>
      </c>
      <c r="E820" s="112">
        <v>15</v>
      </c>
      <c r="F820" s="77">
        <v>3</v>
      </c>
      <c r="H820" s="23" t="s">
        <v>8</v>
      </c>
      <c r="I820" s="12">
        <f>IF($M820&gt;999,LEFT($M820,2)*60,LEFT($M820,1)*60)+RIGHT($M820,2)-IF($L820&gt;999,LEFT($L820,2)*60,LEFT($L820,1)*60)-RIGHT($L820,2)</f>
        <v>165</v>
      </c>
      <c r="J820" s="98" t="str">
        <f>VLOOKUP(WEEKDAY(K820),Ref!Q$2:R$8,2)</f>
        <v>M</v>
      </c>
      <c r="K820" s="82">
        <v>40581</v>
      </c>
      <c r="L820" s="12">
        <v>2250</v>
      </c>
      <c r="M820" s="12">
        <v>2535</v>
      </c>
      <c r="N820" s="11" t="s">
        <v>375</v>
      </c>
      <c r="O820" s="15" t="str">
        <f>IF(ISERROR(VLOOKUP(N820,[1]!Ter_lookup,2,FALSE)=TRUE),"",VLOOKUP(N820,[1]!Ter_lookup,2,FALSE))</f>
        <v/>
      </c>
      <c r="P820" s="11">
        <f>VLOOKUP(N820,[1]!Sky_lookup,2,FALSE)</f>
        <v>315</v>
      </c>
    </row>
    <row r="821" spans="1:16" x14ac:dyDescent="0.25">
      <c r="A821" s="29">
        <v>919</v>
      </c>
      <c r="B821" s="12" t="s">
        <v>1989</v>
      </c>
      <c r="C821" s="12" t="s">
        <v>1990</v>
      </c>
      <c r="D821" s="78">
        <v>1983</v>
      </c>
      <c r="E821" s="112">
        <v>15</v>
      </c>
      <c r="F821" s="77">
        <v>3</v>
      </c>
      <c r="H821" s="23" t="s">
        <v>819</v>
      </c>
      <c r="I821" s="12">
        <f>IF($M821&gt;999,LEFT($M821,2)*60,LEFT($M821,1)*60)+RIGHT($M821,2)-IF($L821&gt;999,LEFT($L821,2)*60,LEFT($L821,1)*60)-RIGHT($L821,2)</f>
        <v>115</v>
      </c>
      <c r="J821" s="98" t="str">
        <f>VLOOKUP(WEEKDAY(K821),Ref!Q$2:R$8,2)</f>
        <v>T</v>
      </c>
      <c r="K821" s="82">
        <v>40582</v>
      </c>
      <c r="L821" s="12">
        <v>2230</v>
      </c>
      <c r="M821" s="12">
        <v>2425</v>
      </c>
      <c r="N821" s="11" t="s">
        <v>265</v>
      </c>
      <c r="O821" s="15">
        <f>IF(ISERROR(VLOOKUP(N821,[1]!Ter_lookup,2,FALSE)=TRUE),"",VLOOKUP(N821,[1]!Ter_lookup,2,FALSE))</f>
        <v>6</v>
      </c>
      <c r="P821" s="11">
        <f>VLOOKUP(N821,[1]!Sky_lookup,2,FALSE)</f>
        <v>118</v>
      </c>
    </row>
    <row r="822" spans="1:16" x14ac:dyDescent="0.25">
      <c r="A822" s="29">
        <v>920</v>
      </c>
      <c r="B822" s="12" t="s">
        <v>910</v>
      </c>
      <c r="C822" s="12" t="s">
        <v>1991</v>
      </c>
      <c r="D822" s="78">
        <v>1999</v>
      </c>
      <c r="E822" s="112">
        <v>18</v>
      </c>
      <c r="F822" s="77">
        <v>4</v>
      </c>
      <c r="H822" s="23" t="s">
        <v>8</v>
      </c>
      <c r="I822" s="12">
        <f>IF($M822&gt;999,LEFT($M822,2)*60,LEFT($M822,1)*60)+RIGHT($M822,2)-IF($L822&gt;999,LEFT($L822,2)*60,LEFT($L822,1)*60)-RIGHT($L822,2)</f>
        <v>105</v>
      </c>
      <c r="J822" s="98" t="str">
        <f>VLOOKUP(WEEKDAY(K822),Ref!Q$2:R$8,2)</f>
        <v>T</v>
      </c>
      <c r="K822" s="82">
        <v>40582</v>
      </c>
      <c r="L822" s="12">
        <v>2540</v>
      </c>
      <c r="M822" s="12">
        <v>2725</v>
      </c>
      <c r="N822" s="11" t="s">
        <v>375</v>
      </c>
      <c r="O822" s="15" t="str">
        <f>IF(ISERROR(VLOOKUP(N822,[1]!Ter_lookup,2,FALSE)=TRUE),"",VLOOKUP(N822,[1]!Ter_lookup,2,FALSE))</f>
        <v/>
      </c>
      <c r="P822" s="11">
        <f>VLOOKUP(N822,[1]!Sky_lookup,2,FALSE)</f>
        <v>315</v>
      </c>
    </row>
    <row r="823" spans="1:16" x14ac:dyDescent="0.25">
      <c r="A823" s="29">
        <v>921</v>
      </c>
      <c r="B823" s="12" t="s">
        <v>1993</v>
      </c>
      <c r="C823" s="12" t="s">
        <v>1992</v>
      </c>
      <c r="D823" s="78">
        <v>1992</v>
      </c>
      <c r="E823" s="112">
        <v>15</v>
      </c>
      <c r="H823" s="23" t="s">
        <v>8</v>
      </c>
      <c r="I823" s="12">
        <v>180</v>
      </c>
      <c r="J823" s="98" t="str">
        <f>VLOOKUP(WEEKDAY(K823),Ref!Q$2:R$8,2)</f>
        <v>T</v>
      </c>
      <c r="K823" s="82">
        <v>40582</v>
      </c>
      <c r="L823" s="12">
        <v>2540</v>
      </c>
      <c r="M823" s="12">
        <v>2900</v>
      </c>
      <c r="N823" s="11" t="s">
        <v>429</v>
      </c>
      <c r="O823" s="15" t="str">
        <f>IF(ISERROR(VLOOKUP(N823,[1]!Ter_lookup,2,FALSE)=TRUE),"",VLOOKUP(N823,[1]!Ter_lookup,2,FALSE))</f>
        <v/>
      </c>
      <c r="P823" s="11">
        <f>VLOOKUP(N823,[1]!Sky_lookup,2,FALSE)</f>
        <v>317</v>
      </c>
    </row>
    <row r="824" spans="1:16" x14ac:dyDescent="0.25">
      <c r="A824" s="29">
        <v>922</v>
      </c>
      <c r="B824" s="12" t="s">
        <v>1236</v>
      </c>
      <c r="C824" s="12" t="s">
        <v>1994</v>
      </c>
      <c r="D824" s="78"/>
      <c r="H824" s="23" t="s">
        <v>819</v>
      </c>
      <c r="I824" s="12">
        <f t="shared" ref="I824:I843" si="1">IF($M824&gt;999,LEFT($M824,2)*60,LEFT($M824,1)*60)+RIGHT($M824,2)-IF($L824&gt;999,LEFT($L824,2)*60,LEFT($L824,1)*60)-RIGHT($L824,2)</f>
        <v>155</v>
      </c>
      <c r="J824" s="98" t="str">
        <f>VLOOKUP(WEEKDAY(K824),Ref!Q$2:R$8,2)</f>
        <v>W</v>
      </c>
      <c r="K824" s="82">
        <v>40583</v>
      </c>
      <c r="L824" s="12">
        <v>1045</v>
      </c>
      <c r="M824" s="12">
        <v>1320</v>
      </c>
      <c r="N824" s="11" t="s">
        <v>256</v>
      </c>
      <c r="O824" s="15">
        <f>IF(ISERROR(VLOOKUP(N824,[1]!Ter_lookup,2,FALSE)=TRUE),"",VLOOKUP(N824,[1]!Ter_lookup,2,FALSE))</f>
        <v>14</v>
      </c>
      <c r="P824" s="11">
        <f>VLOOKUP(N824,[1]!Sky_lookup,2,FALSE)</f>
        <v>138</v>
      </c>
    </row>
    <row r="825" spans="1:16" x14ac:dyDescent="0.25">
      <c r="A825" s="29">
        <v>923</v>
      </c>
      <c r="B825" s="12" t="s">
        <v>1999</v>
      </c>
      <c r="C825" s="12" t="s">
        <v>2000</v>
      </c>
      <c r="D825" s="78">
        <v>1957</v>
      </c>
      <c r="H825" s="23" t="s">
        <v>8</v>
      </c>
      <c r="I825" s="12">
        <f t="shared" si="1"/>
        <v>125</v>
      </c>
      <c r="J825" s="98" t="str">
        <f>VLOOKUP(WEEKDAY(K825),Ref!Q$2:R$8,2)</f>
        <v>H</v>
      </c>
      <c r="K825" s="82">
        <v>40584</v>
      </c>
      <c r="L825" s="12">
        <v>2405</v>
      </c>
      <c r="M825" s="12">
        <v>2610</v>
      </c>
      <c r="N825" s="11" t="s">
        <v>429</v>
      </c>
      <c r="O825" s="15" t="str">
        <f>IF(ISERROR(VLOOKUP(N825,[1]!Ter_lookup,2,FALSE)=TRUE),"",VLOOKUP(N825,[1]!Ter_lookup,2,FALSE))</f>
        <v/>
      </c>
      <c r="P825" s="11">
        <f>VLOOKUP(N825,[1]!Sky_lookup,2,FALSE)</f>
        <v>317</v>
      </c>
    </row>
    <row r="826" spans="1:16" x14ac:dyDescent="0.25">
      <c r="A826" s="29">
        <v>924</v>
      </c>
      <c r="B826" s="12" t="s">
        <v>2085</v>
      </c>
      <c r="C826" s="12" t="s">
        <v>2086</v>
      </c>
      <c r="D826" s="78">
        <v>1983</v>
      </c>
      <c r="E826" s="112">
        <v>15</v>
      </c>
      <c r="F826" s="77">
        <v>4</v>
      </c>
      <c r="H826" s="23" t="s">
        <v>8</v>
      </c>
      <c r="I826" s="12">
        <f t="shared" si="1"/>
        <v>150</v>
      </c>
      <c r="J826" s="98" t="str">
        <f>VLOOKUP(WEEKDAY(K826),Ref!Q$2:R$8,2)</f>
        <v>U</v>
      </c>
      <c r="K826" s="82">
        <v>40601</v>
      </c>
      <c r="L826" s="12">
        <v>2100</v>
      </c>
      <c r="M826" s="12">
        <v>2330</v>
      </c>
      <c r="N826" s="11" t="s">
        <v>429</v>
      </c>
      <c r="O826" s="15" t="str">
        <f>IF(ISERROR(VLOOKUP(N826,[1]!Ter_lookup,2,FALSE)=TRUE),"",VLOOKUP(N826,[1]!Ter_lookup,2,FALSE))</f>
        <v/>
      </c>
      <c r="P826" s="11">
        <f>VLOOKUP(N826,[1]!Sky_lookup,2,FALSE)</f>
        <v>317</v>
      </c>
    </row>
    <row r="827" spans="1:16" x14ac:dyDescent="0.25">
      <c r="A827" s="29">
        <v>925</v>
      </c>
      <c r="B827" s="12" t="s">
        <v>1879</v>
      </c>
      <c r="C827" s="12" t="s">
        <v>2072</v>
      </c>
      <c r="D827" s="78">
        <v>1983</v>
      </c>
      <c r="E827" s="112" t="s">
        <v>251</v>
      </c>
      <c r="F827" s="77">
        <v>4</v>
      </c>
      <c r="H827" s="23" t="s">
        <v>819</v>
      </c>
      <c r="I827" s="12">
        <f t="shared" si="1"/>
        <v>150</v>
      </c>
      <c r="J827" s="98" t="str">
        <f>VLOOKUP(WEEKDAY(K827),Ref!Q$2:R$8,2)</f>
        <v>S</v>
      </c>
      <c r="K827" s="82">
        <v>40600</v>
      </c>
      <c r="L827" s="12">
        <v>1530</v>
      </c>
      <c r="M827" s="12">
        <v>1800</v>
      </c>
      <c r="N827" s="11" t="s">
        <v>263</v>
      </c>
      <c r="O827" s="15">
        <f>IF(ISERROR(VLOOKUP(N827,[1]!Ter_lookup,2,FALSE)=TRUE),"",VLOOKUP(N827,[1]!Ter_lookup,2,FALSE))</f>
        <v>3</v>
      </c>
      <c r="P827" s="11">
        <f>VLOOKUP(N827,[1]!Sky_lookup,2,FALSE)</f>
        <v>103</v>
      </c>
    </row>
    <row r="828" spans="1:16" x14ac:dyDescent="0.25">
      <c r="A828" s="29">
        <v>926</v>
      </c>
      <c r="B828" s="12" t="s">
        <v>2026</v>
      </c>
      <c r="C828" s="12" t="s">
        <v>2027</v>
      </c>
      <c r="D828" s="78">
        <v>2001</v>
      </c>
      <c r="E828" s="112">
        <v>15</v>
      </c>
      <c r="F828" s="77">
        <v>5</v>
      </c>
      <c r="H828" s="23" t="s">
        <v>819</v>
      </c>
      <c r="I828" s="12">
        <f t="shared" si="1"/>
        <v>105</v>
      </c>
      <c r="J828" s="98" t="str">
        <f>VLOOKUP(WEEKDAY(K828),Ref!Q$2:R$8,2)</f>
        <v>W</v>
      </c>
      <c r="K828" s="82">
        <v>40590</v>
      </c>
      <c r="L828" s="12">
        <v>2330</v>
      </c>
      <c r="M828" s="12">
        <v>2515</v>
      </c>
      <c r="N828" s="11" t="s">
        <v>385</v>
      </c>
      <c r="O828" s="15">
        <f>IF(ISERROR(VLOOKUP(N828,[1]!Ter_lookup,2,FALSE)=TRUE),"",VLOOKUP(N828,[1]!Ter_lookup,2,FALSE))</f>
        <v>1</v>
      </c>
      <c r="P828" s="11">
        <f>VLOOKUP(N828,[1]!Sky_lookup,2,FALSE)</f>
        <v>101</v>
      </c>
    </row>
    <row r="829" spans="1:16" x14ac:dyDescent="0.25">
      <c r="A829" s="29">
        <v>927</v>
      </c>
      <c r="B829" s="12" t="s">
        <v>2042</v>
      </c>
      <c r="C829" s="12" t="s">
        <v>2043</v>
      </c>
      <c r="D829" s="78">
        <v>1993</v>
      </c>
      <c r="E829" s="112" t="s">
        <v>251</v>
      </c>
      <c r="F829" s="77">
        <v>4</v>
      </c>
      <c r="H829" s="23" t="s">
        <v>819</v>
      </c>
      <c r="I829" s="12">
        <f t="shared" si="1"/>
        <v>160</v>
      </c>
      <c r="J829" s="98" t="str">
        <f>VLOOKUP(WEEKDAY(K829),Ref!Q$2:R$8,2)</f>
        <v>S</v>
      </c>
      <c r="K829" s="82">
        <v>40593</v>
      </c>
      <c r="L829" s="12">
        <v>1440</v>
      </c>
      <c r="M829" s="12">
        <v>1720</v>
      </c>
      <c r="N829" s="11" t="s">
        <v>264</v>
      </c>
      <c r="O829" s="15">
        <f>IF(ISERROR(VLOOKUP(N829,[1]!Ter_lookup,2,FALSE)=TRUE),"",VLOOKUP(N829,[1]!Ter_lookup,2,FALSE))</f>
        <v>5</v>
      </c>
      <c r="P829" s="11">
        <f>VLOOKUP(N829,[1]!Sky_lookup,2,FALSE)</f>
        <v>105</v>
      </c>
    </row>
    <row r="830" spans="1:16" x14ac:dyDescent="0.25">
      <c r="A830" s="11">
        <v>928</v>
      </c>
      <c r="B830" s="12" t="s">
        <v>1429</v>
      </c>
      <c r="C830" s="12" t="s">
        <v>1430</v>
      </c>
      <c r="D830" s="78">
        <v>1998</v>
      </c>
      <c r="E830" s="112">
        <v>15</v>
      </c>
      <c r="F830" s="77">
        <v>4</v>
      </c>
      <c r="H830" s="23" t="s">
        <v>8</v>
      </c>
      <c r="I830" s="12">
        <f t="shared" si="1"/>
        <v>140</v>
      </c>
      <c r="J830" s="98" t="str">
        <f>VLOOKUP(WEEKDAY(K830),Ref!Q$2:R$8,2)</f>
        <v>H</v>
      </c>
      <c r="K830" s="82">
        <v>40591</v>
      </c>
      <c r="L830" s="12">
        <v>2100</v>
      </c>
      <c r="M830" s="12">
        <v>2320</v>
      </c>
      <c r="N830" s="12" t="s">
        <v>375</v>
      </c>
      <c r="O830" s="15" t="str">
        <f>IF(ISERROR(VLOOKUP(N830,[1]!Ter_lookup,2,FALSE)=TRUE),"",VLOOKUP(N830,[1]!Ter_lookup,2,FALSE))</f>
        <v/>
      </c>
      <c r="P830" s="11">
        <f>VLOOKUP(N830,[1]!Sky_lookup,2,FALSE)</f>
        <v>315</v>
      </c>
    </row>
    <row r="831" spans="1:16" x14ac:dyDescent="0.25">
      <c r="A831" s="29">
        <v>929</v>
      </c>
      <c r="B831" s="12" t="s">
        <v>1689</v>
      </c>
      <c r="C831" s="12" t="s">
        <v>2056</v>
      </c>
      <c r="D831" s="78">
        <v>1993</v>
      </c>
      <c r="E831" s="112">
        <v>15</v>
      </c>
      <c r="F831" s="77">
        <v>4</v>
      </c>
      <c r="H831" s="23" t="s">
        <v>819</v>
      </c>
      <c r="I831" s="12">
        <f t="shared" si="1"/>
        <v>125</v>
      </c>
      <c r="J831" s="98" t="str">
        <f>VLOOKUP(WEEKDAY(K831),Ref!Q$2:R$8,2)</f>
        <v>T</v>
      </c>
      <c r="K831" s="82">
        <v>40596</v>
      </c>
      <c r="L831" s="12">
        <v>2235</v>
      </c>
      <c r="M831" s="12">
        <v>2440</v>
      </c>
      <c r="N831" s="11" t="s">
        <v>263</v>
      </c>
      <c r="O831" s="15">
        <f>IF(ISERROR(VLOOKUP(N831,[1]!Ter_lookup,2,FALSE)=TRUE),"",VLOOKUP(N831,[1]!Ter_lookup,2,FALSE))</f>
        <v>3</v>
      </c>
      <c r="P831" s="11">
        <f>VLOOKUP(N831,[1]!Sky_lookup,2,FALSE)</f>
        <v>103</v>
      </c>
    </row>
    <row r="832" spans="1:16" x14ac:dyDescent="0.25">
      <c r="A832" s="29">
        <v>930</v>
      </c>
      <c r="B832" s="12" t="s">
        <v>2049</v>
      </c>
      <c r="C832" s="12" t="s">
        <v>2050</v>
      </c>
      <c r="D832" s="78">
        <v>2006</v>
      </c>
      <c r="E832" s="112">
        <v>12</v>
      </c>
      <c r="F832" s="77">
        <v>4</v>
      </c>
      <c r="H832" s="23" t="s">
        <v>819</v>
      </c>
      <c r="I832" s="12">
        <f t="shared" si="1"/>
        <v>125</v>
      </c>
      <c r="J832" s="98" t="str">
        <f>VLOOKUP(WEEKDAY(K832),Ref!Q$2:R$8,2)</f>
        <v>U</v>
      </c>
      <c r="K832" s="82">
        <v>40594</v>
      </c>
      <c r="L832" s="12">
        <v>2200</v>
      </c>
      <c r="M832" s="12">
        <v>2405</v>
      </c>
      <c r="N832" s="11" t="s">
        <v>262</v>
      </c>
      <c r="O832" s="15">
        <f>IF(ISERROR(VLOOKUP(N832,[1]!Ter_lookup,2,FALSE)=TRUE),"",VLOOKUP(N832,[1]!Ter_lookup,2,FALSE))</f>
        <v>2</v>
      </c>
      <c r="P832" s="11">
        <f>VLOOKUP(N832,[1]!Sky_lookup,2,FALSE)</f>
        <v>102</v>
      </c>
    </row>
    <row r="833" spans="1:16" x14ac:dyDescent="0.25">
      <c r="A833" s="29">
        <v>931</v>
      </c>
      <c r="B833" s="12" t="s">
        <v>2044</v>
      </c>
      <c r="C833" s="12" t="s">
        <v>2045</v>
      </c>
      <c r="D833" s="78">
        <v>2000</v>
      </c>
      <c r="E833" s="112">
        <v>12</v>
      </c>
      <c r="F833" s="77">
        <v>3</v>
      </c>
      <c r="H833" s="23" t="s">
        <v>8</v>
      </c>
      <c r="I833" s="12">
        <f t="shared" si="1"/>
        <v>120</v>
      </c>
      <c r="J833" s="98" t="str">
        <f>VLOOKUP(WEEKDAY(K833),Ref!Q$2:R$8,2)</f>
        <v>S</v>
      </c>
      <c r="K833" s="82">
        <v>40593</v>
      </c>
      <c r="L833" s="12">
        <v>1910</v>
      </c>
      <c r="M833" s="12">
        <v>2110</v>
      </c>
      <c r="N833" s="11" t="s">
        <v>388</v>
      </c>
      <c r="O833" s="15">
        <f>IF(ISERROR(VLOOKUP(N833,[1]!Ter_lookup,2,FALSE)=TRUE),"",VLOOKUP(N833,[1]!Ter_lookup,2,FALSE))</f>
        <v>4</v>
      </c>
      <c r="P833" s="11">
        <f>VLOOKUP(N833,[1]!Sky_lookup,2,FALSE)</f>
        <v>104</v>
      </c>
    </row>
    <row r="834" spans="1:16" x14ac:dyDescent="0.25">
      <c r="A834" s="29">
        <v>932</v>
      </c>
      <c r="B834" s="12" t="s">
        <v>2064</v>
      </c>
      <c r="C834" s="12" t="s">
        <v>2065</v>
      </c>
      <c r="D834" s="78">
        <v>2002</v>
      </c>
      <c r="E834" s="112">
        <v>15</v>
      </c>
      <c r="F834" s="77">
        <v>3</v>
      </c>
      <c r="H834" s="23" t="s">
        <v>819</v>
      </c>
      <c r="I834" s="12">
        <f t="shared" si="1"/>
        <v>100</v>
      </c>
      <c r="J834" s="98" t="str">
        <f>VLOOKUP(WEEKDAY(K834),Ref!Q$2:R$9,2)</f>
        <v>H</v>
      </c>
      <c r="K834" s="82">
        <v>40598</v>
      </c>
      <c r="L834" s="12">
        <v>2335</v>
      </c>
      <c r="M834" s="12">
        <v>2515</v>
      </c>
      <c r="N834" s="11" t="s">
        <v>385</v>
      </c>
      <c r="O834" s="15">
        <f>IF(ISERROR(VLOOKUP(N834,[1]!Ter_lookup,2,FALSE)=TRUE),"",VLOOKUP(N834,[1]!Ter_lookup,2,FALSE))</f>
        <v>1</v>
      </c>
      <c r="P834" s="11">
        <f>VLOOKUP(N834,[1]!Sky_lookup,2,FALSE)</f>
        <v>101</v>
      </c>
    </row>
    <row r="835" spans="1:16" x14ac:dyDescent="0.25">
      <c r="A835" s="29">
        <v>933</v>
      </c>
      <c r="B835" s="12" t="s">
        <v>2061</v>
      </c>
      <c r="C835" s="12" t="s">
        <v>2062</v>
      </c>
      <c r="D835" s="78">
        <v>1976</v>
      </c>
      <c r="E835" s="112">
        <v>15</v>
      </c>
      <c r="F835" s="77">
        <v>4</v>
      </c>
      <c r="H835" s="23" t="s">
        <v>8</v>
      </c>
      <c r="I835" s="12">
        <f t="shared" si="1"/>
        <v>145</v>
      </c>
      <c r="J835" s="98" t="str">
        <f>VLOOKUP(WEEKDAY(K835),Ref!Q$2:R$8,2)</f>
        <v>W</v>
      </c>
      <c r="K835" s="82">
        <v>40597</v>
      </c>
      <c r="L835" s="12">
        <v>2300</v>
      </c>
      <c r="M835" s="12">
        <v>2525</v>
      </c>
      <c r="N835" s="12" t="s">
        <v>429</v>
      </c>
      <c r="O835" s="15" t="str">
        <f>IF(ISERROR(VLOOKUP(N835,[1]!Ter_lookup,2,FALSE)=TRUE),"",VLOOKUP(N835,[1]!Ter_lookup,2,FALSE))</f>
        <v/>
      </c>
      <c r="P835" s="11">
        <f>VLOOKUP(N835,[1]!Sky_lookup,2,FALSE)</f>
        <v>317</v>
      </c>
    </row>
    <row r="836" spans="1:16" x14ac:dyDescent="0.25">
      <c r="A836" s="29">
        <v>934</v>
      </c>
      <c r="B836" s="12" t="s">
        <v>2057</v>
      </c>
      <c r="C836" s="12" t="s">
        <v>503</v>
      </c>
      <c r="D836" s="78">
        <v>1989</v>
      </c>
      <c r="E836" s="112">
        <v>15</v>
      </c>
      <c r="F836" s="77">
        <v>5</v>
      </c>
      <c r="H836" s="23" t="s">
        <v>819</v>
      </c>
      <c r="I836" s="12">
        <f t="shared" si="1"/>
        <v>100</v>
      </c>
      <c r="J836" s="98" t="str">
        <f>VLOOKUP(WEEKDAY(K836),Ref!Q$2:R$8,2)</f>
        <v>W</v>
      </c>
      <c r="K836" s="82">
        <v>40597</v>
      </c>
      <c r="L836" s="12">
        <v>2630</v>
      </c>
      <c r="M836" s="12">
        <v>2810</v>
      </c>
      <c r="N836" s="11" t="s">
        <v>263</v>
      </c>
      <c r="O836" s="15">
        <f>IF(ISERROR(VLOOKUP(N836,[1]!Ter_lookup,2,FALSE)=TRUE),"",VLOOKUP(N836,[1]!Ter_lookup,2,FALSE))</f>
        <v>3</v>
      </c>
      <c r="P836" s="11">
        <f>VLOOKUP(N836,[1]!Sky_lookup,2,FALSE)</f>
        <v>103</v>
      </c>
    </row>
    <row r="837" spans="1:16" x14ac:dyDescent="0.25">
      <c r="A837" s="29">
        <v>935</v>
      </c>
      <c r="B837" s="12" t="s">
        <v>2066</v>
      </c>
      <c r="C837" s="12" t="s">
        <v>2067</v>
      </c>
      <c r="D837" s="78">
        <v>1960</v>
      </c>
      <c r="E837" s="112" t="s">
        <v>239</v>
      </c>
      <c r="F837" s="77">
        <v>4</v>
      </c>
      <c r="H837" s="23" t="s">
        <v>819</v>
      </c>
      <c r="I837" s="12">
        <f t="shared" si="1"/>
        <v>125</v>
      </c>
      <c r="J837" s="98" t="str">
        <f>VLOOKUP(WEEKDAY(K837),Ref!Q$2:R$9,2)</f>
        <v>H</v>
      </c>
      <c r="K837" s="82">
        <v>40598</v>
      </c>
      <c r="L837" s="12">
        <v>1205</v>
      </c>
      <c r="M837" s="12">
        <v>1410</v>
      </c>
      <c r="N837" s="11" t="s">
        <v>388</v>
      </c>
      <c r="O837" s="15">
        <f>IF(ISERROR(VLOOKUP(N837,[1]!Ter_lookup,2,FALSE)=TRUE),"",VLOOKUP(N837,[1]!Ter_lookup,2,FALSE))</f>
        <v>4</v>
      </c>
      <c r="P837" s="11">
        <f>VLOOKUP(N837,[1]!Sky_lookup,2,FALSE)</f>
        <v>104</v>
      </c>
    </row>
    <row r="838" spans="1:16" x14ac:dyDescent="0.25">
      <c r="A838" s="29">
        <v>936</v>
      </c>
      <c r="B838" s="12" t="s">
        <v>1331</v>
      </c>
      <c r="C838" s="12" t="s">
        <v>2054</v>
      </c>
      <c r="D838" s="78">
        <v>2004</v>
      </c>
      <c r="E838" s="112" t="s">
        <v>239</v>
      </c>
      <c r="H838" s="23" t="s">
        <v>8</v>
      </c>
      <c r="I838" s="12">
        <f t="shared" si="1"/>
        <v>125</v>
      </c>
      <c r="J838" s="98" t="str">
        <f>VLOOKUP(WEEKDAY(K838),Ref!Q$2:R$8,2)</f>
        <v>U</v>
      </c>
      <c r="K838" s="82">
        <v>40594</v>
      </c>
      <c r="L838" s="12">
        <v>1855</v>
      </c>
      <c r="M838" s="12">
        <v>2100</v>
      </c>
      <c r="N838" s="11" t="s">
        <v>1449</v>
      </c>
      <c r="O838" s="15" t="str">
        <f>IF(ISERROR(VLOOKUP(N838,[1]!Ter_lookup,2,FALSE)=TRUE),"",VLOOKUP(N838,[1]!Ter_lookup,2,FALSE))</f>
        <v/>
      </c>
      <c r="P838" s="11">
        <f>VLOOKUP(N838,[1]!Sky_lookup,2,FALSE)</f>
        <v>315</v>
      </c>
    </row>
    <row r="839" spans="1:16" x14ac:dyDescent="0.25">
      <c r="A839" s="29">
        <v>937</v>
      </c>
      <c r="B839" s="12" t="s">
        <v>748</v>
      </c>
      <c r="C839" s="12" t="s">
        <v>2079</v>
      </c>
      <c r="D839" s="78"/>
      <c r="H839" s="23" t="s">
        <v>8</v>
      </c>
      <c r="I839" s="12">
        <f t="shared" si="1"/>
        <v>110</v>
      </c>
      <c r="J839" s="98" t="str">
        <f>VLOOKUP(WEEKDAY(K839),Ref!Q$2:R$8,2)</f>
        <v>S</v>
      </c>
      <c r="K839" s="82">
        <v>40600</v>
      </c>
      <c r="L839" s="12">
        <v>1600</v>
      </c>
      <c r="M839" s="12">
        <v>1750</v>
      </c>
      <c r="N839" s="11" t="s">
        <v>2036</v>
      </c>
      <c r="O839" s="15" t="str">
        <f>IF(ISERROR(VLOOKUP(N839,[1]!Ter_lookup,2,FALSE)=TRUE),"",VLOOKUP(N839,[1]!Ter_lookup,2,FALSE))</f>
        <v/>
      </c>
      <c r="P839" s="11">
        <f>VLOOKUP(N839,[1]!Sky_lookup,2,FALSE)</f>
        <v>107</v>
      </c>
    </row>
    <row r="840" spans="1:16" x14ac:dyDescent="0.25">
      <c r="A840" s="29">
        <v>938</v>
      </c>
      <c r="B840" s="12" t="s">
        <v>1462</v>
      </c>
      <c r="C840" s="12" t="s">
        <v>2078</v>
      </c>
      <c r="D840" s="78">
        <v>2011</v>
      </c>
      <c r="H840" s="23" t="s">
        <v>8</v>
      </c>
      <c r="I840" s="12">
        <f t="shared" si="1"/>
        <v>130</v>
      </c>
      <c r="J840" s="98" t="str">
        <f>VLOOKUP(WEEKDAY(K840),Ref!Q$2:R$8,2)</f>
        <v>S</v>
      </c>
      <c r="K840" s="82">
        <v>40600</v>
      </c>
      <c r="L840" s="12">
        <v>2210</v>
      </c>
      <c r="M840" s="12">
        <v>2420</v>
      </c>
      <c r="N840" s="11" t="s">
        <v>256</v>
      </c>
      <c r="O840" s="15">
        <f>IF(ISERROR(VLOOKUP(N840,[1]!Ter_lookup,2,FALSE)=TRUE),"",VLOOKUP(N840,[1]!Ter_lookup,2,FALSE))</f>
        <v>14</v>
      </c>
      <c r="P840" s="11">
        <f>VLOOKUP(N840,[1]!Sky_lookup,2,FALSE)</f>
        <v>138</v>
      </c>
    </row>
    <row r="841" spans="1:16" x14ac:dyDescent="0.25">
      <c r="A841" s="11">
        <v>939</v>
      </c>
      <c r="B841" s="11" t="s">
        <v>1707</v>
      </c>
      <c r="C841" s="11" t="s">
        <v>1708</v>
      </c>
      <c r="D841" s="11">
        <v>1970</v>
      </c>
      <c r="E841" s="112" t="s">
        <v>251</v>
      </c>
      <c r="F841" s="77">
        <v>5</v>
      </c>
      <c r="H841" s="23" t="s">
        <v>8</v>
      </c>
      <c r="I841" s="12">
        <f t="shared" si="1"/>
        <v>135</v>
      </c>
      <c r="J841" s="98" t="str">
        <f>VLOOKUP(WEEKDAY(K841),Ref!Q$2:R$8,2)</f>
        <v>U</v>
      </c>
      <c r="K841" s="82">
        <v>40601</v>
      </c>
      <c r="L841" s="11">
        <v>1540</v>
      </c>
      <c r="M841" s="11">
        <v>1755</v>
      </c>
      <c r="N841" s="11" t="s">
        <v>372</v>
      </c>
      <c r="P841" s="11">
        <f>VLOOKUP(N841,Ref!$E$2:$F$506,2)</f>
        <v>532</v>
      </c>
    </row>
    <row r="842" spans="1:16" x14ac:dyDescent="0.25">
      <c r="A842" s="29">
        <v>940</v>
      </c>
      <c r="B842" s="11" t="s">
        <v>2084</v>
      </c>
      <c r="C842" s="12" t="s">
        <v>2083</v>
      </c>
      <c r="D842" s="78">
        <v>1993</v>
      </c>
      <c r="E842" s="112">
        <v>18</v>
      </c>
      <c r="F842" s="77">
        <v>4</v>
      </c>
      <c r="H842" s="23" t="s">
        <v>8</v>
      </c>
      <c r="I842" s="12">
        <f t="shared" si="1"/>
        <v>120</v>
      </c>
      <c r="J842" s="98" t="str">
        <f>VLOOKUP(WEEKDAY(K842),Ref!Q$2:R$8,2)</f>
        <v>U</v>
      </c>
      <c r="K842" s="82">
        <v>40601</v>
      </c>
      <c r="L842" s="12">
        <v>2415</v>
      </c>
      <c r="M842" s="12">
        <v>2615</v>
      </c>
      <c r="N842" s="11" t="s">
        <v>388</v>
      </c>
      <c r="O842" s="15">
        <f>IF(ISERROR(VLOOKUP(N842,[1]!Ter_lookup,2,FALSE)=TRUE),"",VLOOKUP(N842,[1]!Ter_lookup,2,FALSE))</f>
        <v>4</v>
      </c>
      <c r="P842" s="11">
        <f>VLOOKUP(N842,[1]!Sky_lookup,2,FALSE)</f>
        <v>104</v>
      </c>
    </row>
    <row r="843" spans="1:16" x14ac:dyDescent="0.25">
      <c r="A843" s="29">
        <v>941</v>
      </c>
      <c r="B843" s="12" t="s">
        <v>1679</v>
      </c>
      <c r="C843" s="12" t="s">
        <v>2089</v>
      </c>
      <c r="D843" s="78">
        <v>1999</v>
      </c>
      <c r="E843" s="112">
        <v>18</v>
      </c>
      <c r="F843" s="77">
        <v>5</v>
      </c>
      <c r="G843" s="160">
        <v>5</v>
      </c>
      <c r="H843" s="23">
        <v>38718</v>
      </c>
      <c r="I843" s="12">
        <f t="shared" si="1"/>
        <v>160</v>
      </c>
      <c r="J843" s="98" t="str">
        <f>VLOOKUP(WEEKDAY(K843),Ref!Q$2:R$8,2)</f>
        <v>T</v>
      </c>
      <c r="K843" s="82">
        <v>40603</v>
      </c>
      <c r="L843" s="12">
        <v>2305</v>
      </c>
      <c r="M843" s="12">
        <v>2545</v>
      </c>
      <c r="N843" s="11" t="s">
        <v>375</v>
      </c>
      <c r="O843" s="15" t="str">
        <f>IF(ISERROR(VLOOKUP(N843,[1]!Ter_lookup,2,FALSE)=TRUE),"",VLOOKUP(N843,[1]!Ter_lookup,2,FALSE))</f>
        <v/>
      </c>
      <c r="P843" s="11">
        <f>VLOOKUP(N843,[1]!Sky_lookup,2,FALSE)</f>
        <v>315</v>
      </c>
    </row>
    <row r="844" spans="1:16" x14ac:dyDescent="0.25">
      <c r="A844" s="29">
        <v>942</v>
      </c>
      <c r="B844" s="11" t="s">
        <v>1275</v>
      </c>
      <c r="C844" s="11" t="s">
        <v>2248</v>
      </c>
      <c r="D844" s="20">
        <v>1964</v>
      </c>
      <c r="E844" s="112" t="s">
        <v>251</v>
      </c>
      <c r="F844" s="77">
        <v>4</v>
      </c>
      <c r="H844" s="23" t="s">
        <v>819</v>
      </c>
      <c r="I844" s="12">
        <v>85</v>
      </c>
      <c r="J844" s="98" t="str">
        <f>VLOOKUP(WEEKDAY(K844),Ref!Q$2:R$8,2)</f>
        <v>M</v>
      </c>
      <c r="K844" s="82">
        <v>40658</v>
      </c>
      <c r="L844" s="11">
        <v>2315</v>
      </c>
      <c r="M844" s="11">
        <v>2440</v>
      </c>
      <c r="N844" s="11" t="s">
        <v>262</v>
      </c>
      <c r="O844" s="15">
        <f>IF(ISERROR(VLOOKUP(N844,[1]!Ter_lookup,2,FALSE)=TRUE),"",VLOOKUP(N844,[1]!Ter_lookup,2,FALSE))</f>
        <v>2</v>
      </c>
      <c r="P844" s="11">
        <f>VLOOKUP(N844,[1]!Sky_lookup,2,FALSE)</f>
        <v>102</v>
      </c>
    </row>
    <row r="845" spans="1:16" x14ac:dyDescent="0.25">
      <c r="A845" s="29">
        <v>943</v>
      </c>
      <c r="B845" s="12" t="s">
        <v>2092</v>
      </c>
      <c r="C845" s="12" t="s">
        <v>2093</v>
      </c>
      <c r="D845" s="78">
        <v>1975</v>
      </c>
      <c r="E845" s="112" t="s">
        <v>239</v>
      </c>
      <c r="F845" s="77">
        <v>5</v>
      </c>
      <c r="H845" s="23" t="s">
        <v>1456</v>
      </c>
      <c r="I845" s="12">
        <f t="shared" ref="I845:I871" si="2">IF($M845&gt;999,LEFT($M845,2)*60,LEFT($M845,1)*60)+RIGHT($M845,2)-IF($L845&gt;999,LEFT($L845,2)*60,LEFT($L845,1)*60)-RIGHT($L845,2)</f>
        <v>150</v>
      </c>
      <c r="J845" s="98" t="str">
        <f>VLOOKUP(WEEKDAY(K845),Ref!Q$2:R$8,2)</f>
        <v>W</v>
      </c>
      <c r="K845" s="82">
        <v>40604</v>
      </c>
      <c r="L845" s="12">
        <v>2305</v>
      </c>
      <c r="M845" s="12">
        <v>2535</v>
      </c>
      <c r="N845" s="11" t="s">
        <v>407</v>
      </c>
      <c r="O845" s="15" t="str">
        <f>IF(ISERROR(VLOOKUP(N845,[1]!Ter_lookup,2,FALSE)=TRUE),"",VLOOKUP(N845,[1]!Ter_lookup,2,FALSE))</f>
        <v/>
      </c>
      <c r="P845" s="11">
        <f>VLOOKUP(N845,[1]!Sky_lookup,2,FALSE)</f>
        <v>120</v>
      </c>
    </row>
    <row r="846" spans="1:16" x14ac:dyDescent="0.25">
      <c r="A846" s="29">
        <v>944</v>
      </c>
      <c r="B846" s="12" t="s">
        <v>1331</v>
      </c>
      <c r="C846" s="12" t="s">
        <v>2081</v>
      </c>
      <c r="D846" s="78">
        <v>2004</v>
      </c>
      <c r="E846" s="112">
        <v>12</v>
      </c>
      <c r="F846" s="77">
        <v>3</v>
      </c>
      <c r="G846" s="160">
        <v>4</v>
      </c>
      <c r="H846" s="23">
        <v>39083</v>
      </c>
      <c r="I846" s="12">
        <f t="shared" si="2"/>
        <v>125</v>
      </c>
      <c r="J846" s="98" t="str">
        <f>VLOOKUP(WEEKDAY(K846),Ref!Q$2:R$8,2)</f>
        <v>U</v>
      </c>
      <c r="K846" s="82">
        <v>40601</v>
      </c>
      <c r="L846" s="12">
        <v>1755</v>
      </c>
      <c r="M846" s="12">
        <v>2000</v>
      </c>
      <c r="N846" s="11" t="s">
        <v>262</v>
      </c>
      <c r="O846" s="15">
        <f>IF(ISERROR(VLOOKUP(N846,[1]!Ter_lookup,2,FALSE)=TRUE),"",VLOOKUP(N846,[1]!Ter_lookup,2,FALSE))</f>
        <v>2</v>
      </c>
      <c r="P846" s="11">
        <f>VLOOKUP(N846,[1]!Sky_lookup,2,FALSE)</f>
        <v>102</v>
      </c>
    </row>
    <row r="847" spans="1:16" x14ac:dyDescent="0.25">
      <c r="A847" s="29">
        <v>945</v>
      </c>
      <c r="B847" s="12" t="s">
        <v>2108</v>
      </c>
      <c r="C847" s="12" t="s">
        <v>2109</v>
      </c>
      <c r="D847" s="78">
        <v>1960</v>
      </c>
      <c r="E847" s="112" t="s">
        <v>239</v>
      </c>
      <c r="F847" s="77">
        <v>5</v>
      </c>
      <c r="H847" s="23" t="s">
        <v>8</v>
      </c>
      <c r="I847" s="12">
        <f t="shared" si="2"/>
        <v>225</v>
      </c>
      <c r="J847" s="98" t="str">
        <f>VLOOKUP(WEEKDAY(K847),Ref!Q$2:R$8,2)</f>
        <v>U</v>
      </c>
      <c r="K847" s="82">
        <v>40608</v>
      </c>
      <c r="L847" s="12">
        <v>1515</v>
      </c>
      <c r="M847" s="12">
        <v>1900</v>
      </c>
      <c r="N847" s="11" t="s">
        <v>407</v>
      </c>
      <c r="O847" s="15" t="str">
        <f>IF(ISERROR(VLOOKUP(N847,[1]!Ter_lookup,2,FALSE)=TRUE),"",VLOOKUP(N847,[1]!Ter_lookup,2,FALSE))</f>
        <v/>
      </c>
      <c r="P847" s="11">
        <f>VLOOKUP(N847,[1]!Sky_lookup,2,FALSE)</f>
        <v>120</v>
      </c>
    </row>
    <row r="848" spans="1:16" x14ac:dyDescent="0.25">
      <c r="A848" s="29">
        <v>946</v>
      </c>
      <c r="B848" s="12" t="s">
        <v>1477</v>
      </c>
      <c r="C848" s="12" t="s">
        <v>2107</v>
      </c>
      <c r="D848" s="78">
        <v>1993</v>
      </c>
      <c r="E848" s="112" t="s">
        <v>239</v>
      </c>
      <c r="H848" s="23" t="s">
        <v>819</v>
      </c>
      <c r="I848" s="12">
        <f t="shared" si="2"/>
        <v>145</v>
      </c>
      <c r="J848" s="98" t="str">
        <f>VLOOKUP(WEEKDAY(K848),Ref!Q$2:R$8,2)</f>
        <v>U</v>
      </c>
      <c r="K848" s="82">
        <v>40608</v>
      </c>
      <c r="L848" s="12">
        <v>1735</v>
      </c>
      <c r="M848" s="12">
        <v>2000</v>
      </c>
      <c r="N848" s="11" t="s">
        <v>265</v>
      </c>
      <c r="O848" s="15">
        <f>IF(ISERROR(VLOOKUP(N848,[1]!Ter_lookup,2,FALSE)=TRUE),"",VLOOKUP(N848,[1]!Ter_lookup,2,FALSE))</f>
        <v>6</v>
      </c>
      <c r="P848" s="11">
        <f>VLOOKUP(N848,[1]!Sky_lookup,2,FALSE)</f>
        <v>118</v>
      </c>
    </row>
    <row r="849" spans="1:18" x14ac:dyDescent="0.25">
      <c r="A849" s="11">
        <v>947</v>
      </c>
      <c r="B849" s="11" t="s">
        <v>1730</v>
      </c>
      <c r="C849" s="11" t="s">
        <v>1731</v>
      </c>
      <c r="D849" s="11">
        <v>1992</v>
      </c>
      <c r="E849" s="112" t="s">
        <v>239</v>
      </c>
      <c r="F849" s="77">
        <v>5</v>
      </c>
      <c r="H849" s="23" t="s">
        <v>8</v>
      </c>
      <c r="I849" s="12">
        <f t="shared" si="2"/>
        <v>110</v>
      </c>
      <c r="J849" s="98" t="str">
        <f>VLOOKUP(WEEKDAY(K849),Ref!Q$2:R$8,2)</f>
        <v>U</v>
      </c>
      <c r="K849" s="82">
        <v>40608</v>
      </c>
      <c r="L849" s="11">
        <v>2200</v>
      </c>
      <c r="M849" s="11">
        <v>2350</v>
      </c>
      <c r="N849" s="11" t="s">
        <v>2036</v>
      </c>
      <c r="O849" s="15" t="str">
        <f>IF(ISERROR(VLOOKUP(N849,[1]!Ter_lookup,2,FALSE)=TRUE),"",VLOOKUP(N849,[1]!Ter_lookup,2,FALSE))</f>
        <v/>
      </c>
      <c r="P849" s="11">
        <f>VLOOKUP(N849,[1]!Sky_lookup,2,FALSE)</f>
        <v>107</v>
      </c>
    </row>
    <row r="850" spans="1:18" x14ac:dyDescent="0.25">
      <c r="A850" s="29">
        <v>948</v>
      </c>
      <c r="B850" s="12" t="s">
        <v>1471</v>
      </c>
      <c r="C850" s="12" t="s">
        <v>2110</v>
      </c>
      <c r="D850" s="78">
        <v>2006</v>
      </c>
      <c r="E850" s="112">
        <v>15</v>
      </c>
      <c r="F850" s="77">
        <v>4</v>
      </c>
      <c r="G850" s="160">
        <v>2</v>
      </c>
      <c r="H850" s="23">
        <v>43101</v>
      </c>
      <c r="I850" s="12">
        <f t="shared" si="2"/>
        <v>100</v>
      </c>
      <c r="J850" s="98" t="str">
        <f>VLOOKUP(WEEKDAY(K850),Ref!Q$2:R$8,2)</f>
        <v>M</v>
      </c>
      <c r="K850" s="82">
        <v>40609</v>
      </c>
      <c r="L850" s="12">
        <v>2200</v>
      </c>
      <c r="M850" s="12">
        <v>2340</v>
      </c>
      <c r="N850" s="11" t="s">
        <v>388</v>
      </c>
      <c r="O850" s="15">
        <f>IF(ISERROR(VLOOKUP(N850,[1]!Ter_lookup,2,FALSE)=TRUE),"",VLOOKUP(N850,[1]!Ter_lookup,2,FALSE))</f>
        <v>4</v>
      </c>
      <c r="P850" s="11">
        <f>VLOOKUP(N850,[1]!Sky_lookup,2,FALSE)</f>
        <v>104</v>
      </c>
    </row>
    <row r="851" spans="1:18" x14ac:dyDescent="0.25">
      <c r="A851" s="29">
        <v>949</v>
      </c>
      <c r="B851" s="12" t="s">
        <v>1471</v>
      </c>
      <c r="C851" s="12" t="s">
        <v>405</v>
      </c>
      <c r="D851" s="78">
        <v>1993</v>
      </c>
      <c r="E851" s="112">
        <v>15</v>
      </c>
      <c r="F851" s="77">
        <v>4</v>
      </c>
      <c r="H851" s="23" t="s">
        <v>8</v>
      </c>
      <c r="I851" s="12">
        <f t="shared" si="2"/>
        <v>130</v>
      </c>
      <c r="J851" s="98" t="str">
        <f>VLOOKUP(WEEKDAY(K851),Ref!Q$2:R$8,2)</f>
        <v>M</v>
      </c>
      <c r="K851" s="82">
        <v>40609</v>
      </c>
      <c r="L851" s="12">
        <v>2510</v>
      </c>
      <c r="M851" s="12">
        <v>2720</v>
      </c>
      <c r="N851" s="11" t="s">
        <v>429</v>
      </c>
      <c r="O851" s="15" t="str">
        <f>IF(ISERROR(VLOOKUP(N851,[1]!Ter_lookup,2,FALSE)=TRUE),"",VLOOKUP(N851,[1]!Ter_lookup,2,FALSE))</f>
        <v/>
      </c>
      <c r="P851" s="11">
        <f>VLOOKUP(N851,[1]!Sky_lookup,2,FALSE)</f>
        <v>317</v>
      </c>
    </row>
    <row r="852" spans="1:18" x14ac:dyDescent="0.25">
      <c r="A852" s="29">
        <v>950</v>
      </c>
      <c r="B852" s="12" t="s">
        <v>1981</v>
      </c>
      <c r="C852" s="12" t="s">
        <v>1982</v>
      </c>
      <c r="D852" s="78">
        <v>1975</v>
      </c>
      <c r="E852" s="112">
        <v>15</v>
      </c>
      <c r="F852" s="77">
        <v>4</v>
      </c>
      <c r="H852" s="23" t="s">
        <v>8</v>
      </c>
      <c r="I852" s="12">
        <f t="shared" si="2"/>
        <v>150</v>
      </c>
      <c r="J852" s="98" t="str">
        <f>VLOOKUP(WEEKDAY(K852),Ref!Q$2:R$8,2)</f>
        <v>T</v>
      </c>
      <c r="K852" s="82">
        <v>40610</v>
      </c>
      <c r="L852" s="12">
        <v>2425</v>
      </c>
      <c r="M852" s="12">
        <v>2655</v>
      </c>
      <c r="N852" s="11" t="s">
        <v>429</v>
      </c>
      <c r="O852" s="15" t="str">
        <f>IF(ISERROR(VLOOKUP(N852,[1]!Ter_lookup,2,FALSE)=TRUE),"",VLOOKUP(N852,[1]!Ter_lookup,2,FALSE))</f>
        <v/>
      </c>
      <c r="P852" s="11">
        <f>VLOOKUP(N852,[1]!Sky_lookup,2,FALSE)</f>
        <v>317</v>
      </c>
    </row>
    <row r="853" spans="1:18" x14ac:dyDescent="0.25">
      <c r="A853" s="29">
        <v>951</v>
      </c>
      <c r="B853" s="12" t="s">
        <v>748</v>
      </c>
      <c r="C853" s="12" t="s">
        <v>1631</v>
      </c>
      <c r="D853" s="78">
        <v>2009</v>
      </c>
      <c r="E853" s="112">
        <v>15</v>
      </c>
      <c r="F853" s="77">
        <v>4</v>
      </c>
      <c r="H853" s="23" t="s">
        <v>8</v>
      </c>
      <c r="I853" s="12">
        <f t="shared" si="2"/>
        <v>135</v>
      </c>
      <c r="J853" s="98" t="str">
        <f>VLOOKUP(WEEKDAY(K853),Ref!Q$2:R$8,2)</f>
        <v>W</v>
      </c>
      <c r="K853" s="82">
        <v>40611</v>
      </c>
      <c r="L853" s="12">
        <v>2200</v>
      </c>
      <c r="M853" s="12">
        <v>2415</v>
      </c>
      <c r="N853" s="11" t="s">
        <v>402</v>
      </c>
      <c r="P853" s="11">
        <f>VLOOKUP(N853,[1]!Sky_lookup,2,FALSE)</f>
        <v>316</v>
      </c>
    </row>
    <row r="854" spans="1:18" x14ac:dyDescent="0.25">
      <c r="A854" s="29">
        <v>952</v>
      </c>
      <c r="B854" s="12" t="s">
        <v>2111</v>
      </c>
      <c r="C854" s="12" t="s">
        <v>2112</v>
      </c>
      <c r="D854" s="78">
        <v>1994</v>
      </c>
      <c r="E854" s="112">
        <v>15</v>
      </c>
      <c r="F854" s="77">
        <v>3</v>
      </c>
      <c r="H854" s="23" t="s">
        <v>8</v>
      </c>
      <c r="I854" s="12">
        <f t="shared" si="2"/>
        <v>120</v>
      </c>
      <c r="J854" s="98" t="str">
        <f>VLOOKUP(WEEKDAY(K854),Ref!Q$2:R$8,2)</f>
        <v>W</v>
      </c>
      <c r="K854" s="82">
        <v>40611</v>
      </c>
      <c r="L854" s="12">
        <v>2600</v>
      </c>
      <c r="M854" s="12">
        <v>2800</v>
      </c>
      <c r="N854" s="11" t="s">
        <v>724</v>
      </c>
      <c r="O854" s="15" t="str">
        <f>IF(ISERROR(VLOOKUP(N854,[1]!Ter_lookup,2,FALSE)=TRUE),"",VLOOKUP(N854,[1]!Ter_lookup,2,FALSE))</f>
        <v/>
      </c>
      <c r="P854" s="11">
        <f>VLOOKUP(N854,[1]!Sky_lookup,2,FALSE)</f>
        <v>318</v>
      </c>
    </row>
    <row r="855" spans="1:18" x14ac:dyDescent="0.25">
      <c r="A855" s="29">
        <v>953</v>
      </c>
      <c r="B855" s="12" t="s">
        <v>2099</v>
      </c>
      <c r="C855" s="12" t="s">
        <v>2100</v>
      </c>
      <c r="D855" s="78">
        <v>1993</v>
      </c>
      <c r="E855" s="112">
        <v>15</v>
      </c>
      <c r="F855" s="77">
        <v>5</v>
      </c>
      <c r="H855" s="23" t="s">
        <v>8</v>
      </c>
      <c r="I855" s="12">
        <f t="shared" si="2"/>
        <v>205</v>
      </c>
      <c r="J855" s="98" t="str">
        <f>VLOOKUP(WEEKDAY(K855),Ref!Q$2:R$8,2)</f>
        <v>F</v>
      </c>
      <c r="K855" s="82">
        <v>40606</v>
      </c>
      <c r="L855" s="12">
        <v>2305</v>
      </c>
      <c r="M855" s="12">
        <v>2630</v>
      </c>
      <c r="N855" s="11" t="s">
        <v>372</v>
      </c>
      <c r="O855" s="15" t="str">
        <f>IF(ISERROR(VLOOKUP(N855,[1]!Ter_lookup,2,FALSE)=TRUE),"",VLOOKUP(N855,[1]!Ter_lookup,2,FALSE))</f>
        <v/>
      </c>
      <c r="P855" s="11">
        <f>VLOOKUP(N855,[1]!Sky_lookup,2,FALSE)</f>
        <v>119</v>
      </c>
    </row>
    <row r="856" spans="1:18" x14ac:dyDescent="0.25">
      <c r="A856" s="29">
        <v>954</v>
      </c>
      <c r="B856" s="12" t="s">
        <v>2115</v>
      </c>
      <c r="C856" s="12" t="s">
        <v>2116</v>
      </c>
      <c r="D856" s="78">
        <v>2005</v>
      </c>
      <c r="E856" s="112">
        <v>15</v>
      </c>
      <c r="F856" s="77">
        <v>4</v>
      </c>
      <c r="H856" s="23" t="s">
        <v>8</v>
      </c>
      <c r="I856" s="12">
        <f t="shared" si="2"/>
        <v>165</v>
      </c>
      <c r="J856" s="98" t="str">
        <f>VLOOKUP(WEEKDAY(K856),Ref!Q$2:R$8,2)</f>
        <v>F</v>
      </c>
      <c r="K856" s="82">
        <v>40613</v>
      </c>
      <c r="L856" s="12">
        <v>2100</v>
      </c>
      <c r="M856" s="12">
        <v>2345</v>
      </c>
      <c r="N856" s="11" t="s">
        <v>256</v>
      </c>
      <c r="O856" s="15">
        <f>IF(ISERROR(VLOOKUP(N856,[1]!Ter_lookup,2,FALSE)=TRUE),"",VLOOKUP(N856,[1]!Ter_lookup,2,FALSE))</f>
        <v>14</v>
      </c>
      <c r="P856" s="11">
        <f>VLOOKUP(N856,[1]!Sky_lookup,2,FALSE)</f>
        <v>138</v>
      </c>
    </row>
    <row r="857" spans="1:18" x14ac:dyDescent="0.25">
      <c r="A857" s="29">
        <v>955</v>
      </c>
      <c r="B857" s="12" t="s">
        <v>1316</v>
      </c>
      <c r="C857" s="12" t="s">
        <v>2102</v>
      </c>
      <c r="D857" s="78">
        <v>2008</v>
      </c>
      <c r="E857" s="112">
        <v>12</v>
      </c>
      <c r="F857" s="77">
        <v>3</v>
      </c>
      <c r="H857" s="23" t="s">
        <v>8</v>
      </c>
      <c r="I857" s="12">
        <f t="shared" si="2"/>
        <v>125</v>
      </c>
      <c r="J857" s="98" t="str">
        <f>VLOOKUP(WEEKDAY(K857),Ref!Q$2:R$8,2)</f>
        <v>S</v>
      </c>
      <c r="K857" s="82">
        <v>40607</v>
      </c>
      <c r="L857" s="12">
        <v>2200</v>
      </c>
      <c r="M857" s="12">
        <v>2405</v>
      </c>
      <c r="N857" s="11" t="s">
        <v>262</v>
      </c>
      <c r="O857" s="15">
        <f>IF(ISERROR(VLOOKUP(N857,[1]!Ter_lookup,2,FALSE)=TRUE),"",VLOOKUP(N857,[1]!Ter_lookup,2,FALSE))</f>
        <v>2</v>
      </c>
      <c r="P857" s="11">
        <f>VLOOKUP(N857,[1]!Sky_lookup,2,FALSE)</f>
        <v>102</v>
      </c>
    </row>
    <row r="858" spans="1:18" x14ac:dyDescent="0.25">
      <c r="A858" s="11">
        <v>956</v>
      </c>
      <c r="B858" s="11" t="s">
        <v>924</v>
      </c>
      <c r="C858" s="11" t="s">
        <v>923</v>
      </c>
      <c r="D858" s="11">
        <v>2003</v>
      </c>
      <c r="E858" s="112">
        <v>15</v>
      </c>
      <c r="F858" s="77">
        <v>4</v>
      </c>
      <c r="H858" s="23" t="s">
        <v>8</v>
      </c>
      <c r="I858" s="12">
        <f t="shared" si="2"/>
        <v>155</v>
      </c>
      <c r="J858" s="98" t="str">
        <f>VLOOKUP(WEEKDAY(K858),Ref!Q$2:R$8,2)</f>
        <v>F</v>
      </c>
      <c r="K858" s="82">
        <v>40613</v>
      </c>
      <c r="L858" s="11">
        <v>2310</v>
      </c>
      <c r="M858" s="11">
        <v>2545</v>
      </c>
      <c r="N858" s="11" t="s">
        <v>372</v>
      </c>
      <c r="P858" s="11">
        <f>VLOOKUP(N858,[1]!Sky_lookup,2,FALSE)</f>
        <v>119</v>
      </c>
      <c r="R858" s="15"/>
    </row>
    <row r="859" spans="1:18" x14ac:dyDescent="0.25">
      <c r="A859" s="29">
        <v>957</v>
      </c>
      <c r="B859" s="12" t="s">
        <v>1596</v>
      </c>
      <c r="C859" s="12" t="s">
        <v>2113</v>
      </c>
      <c r="D859" s="78">
        <v>2006</v>
      </c>
      <c r="E859" s="112">
        <v>15</v>
      </c>
      <c r="F859" s="77">
        <v>3</v>
      </c>
      <c r="H859" s="23" t="s">
        <v>819</v>
      </c>
      <c r="I859" s="12">
        <f t="shared" si="2"/>
        <v>160</v>
      </c>
      <c r="J859" s="98" t="str">
        <f>VLOOKUP(WEEKDAY(K859),Ref!Q$2:R$8,2)</f>
        <v>F</v>
      </c>
      <c r="K859" s="82">
        <v>40613</v>
      </c>
      <c r="L859" s="12">
        <v>2335</v>
      </c>
      <c r="M859" s="12">
        <v>2615</v>
      </c>
      <c r="N859" s="11" t="s">
        <v>385</v>
      </c>
      <c r="O859" s="15">
        <f>IF(ISERROR(VLOOKUP(N859,[1]!Ter_lookup,2,FALSE)=TRUE),"",VLOOKUP(N859,[1]!Ter_lookup,2,FALSE))</f>
        <v>1</v>
      </c>
      <c r="P859" s="11">
        <f>VLOOKUP(N859,[1]!Sky_lookup,2,FALSE)</f>
        <v>101</v>
      </c>
    </row>
    <row r="860" spans="1:18" x14ac:dyDescent="0.25">
      <c r="A860" s="29">
        <v>958</v>
      </c>
      <c r="B860" s="12" t="s">
        <v>1236</v>
      </c>
      <c r="C860" s="12" t="s">
        <v>2128</v>
      </c>
      <c r="D860" s="78">
        <v>1996</v>
      </c>
      <c r="E860" s="112">
        <v>12</v>
      </c>
      <c r="F860" s="77">
        <v>3</v>
      </c>
      <c r="H860" s="23" t="s">
        <v>819</v>
      </c>
      <c r="I860" s="12">
        <f t="shared" si="2"/>
        <v>125</v>
      </c>
      <c r="J860" s="98" t="str">
        <f>VLOOKUP(WEEKDAY(K860),Ref!Q$2:R$8,2)</f>
        <v>U</v>
      </c>
      <c r="K860" s="82">
        <v>40615</v>
      </c>
      <c r="L860" s="12">
        <v>1410</v>
      </c>
      <c r="M860" s="12">
        <v>1615</v>
      </c>
      <c r="N860" s="11" t="s">
        <v>264</v>
      </c>
      <c r="O860" s="15">
        <f>IF(ISERROR(VLOOKUP(N860,[1]!Ter_lookup,2,FALSE)=TRUE),"",VLOOKUP(N860,[1]!Ter_lookup,2,FALSE))</f>
        <v>5</v>
      </c>
      <c r="P860" s="11">
        <f>VLOOKUP(N860,[1]!Sky_lookup,2,FALSE)</f>
        <v>105</v>
      </c>
    </row>
    <row r="861" spans="1:18" x14ac:dyDescent="0.25">
      <c r="A861" s="29">
        <v>959</v>
      </c>
      <c r="B861" s="12" t="s">
        <v>2133</v>
      </c>
      <c r="C861" s="12" t="s">
        <v>2134</v>
      </c>
      <c r="D861" s="78">
        <v>1982</v>
      </c>
      <c r="E861" s="112">
        <v>15</v>
      </c>
      <c r="F861" s="77">
        <v>4</v>
      </c>
      <c r="H861" s="23" t="s">
        <v>8</v>
      </c>
      <c r="I861" s="12">
        <f t="shared" si="2"/>
        <v>130</v>
      </c>
      <c r="J861" s="98" t="str">
        <f>VLOOKUP(WEEKDAY(K861),Ref!Q$2:R$8,2)</f>
        <v>U</v>
      </c>
      <c r="K861" s="82">
        <v>40615</v>
      </c>
      <c r="L861" s="12">
        <v>2100</v>
      </c>
      <c r="M861" s="12">
        <v>2310</v>
      </c>
      <c r="N861" s="11" t="s">
        <v>429</v>
      </c>
      <c r="O861" s="15" t="str">
        <f>IF(ISERROR(VLOOKUP(N861,[1]!Ter_lookup,2,FALSE)=TRUE),"",VLOOKUP(N861,[1]!Ter_lookup,2,FALSE))</f>
        <v/>
      </c>
      <c r="P861" s="11">
        <f>VLOOKUP(N861,[1]!Sky_lookup,2,FALSE)</f>
        <v>317</v>
      </c>
    </row>
    <row r="862" spans="1:18" x14ac:dyDescent="0.25">
      <c r="A862" s="29">
        <v>960</v>
      </c>
      <c r="B862" s="12" t="s">
        <v>579</v>
      </c>
      <c r="C862" s="12" t="s">
        <v>2132</v>
      </c>
      <c r="D862" s="78">
        <v>2008</v>
      </c>
      <c r="E862" s="112">
        <v>12</v>
      </c>
      <c r="F862" s="77">
        <v>4</v>
      </c>
      <c r="H862" s="23" t="s">
        <v>819</v>
      </c>
      <c r="I862" s="12">
        <f t="shared" si="2"/>
        <v>95</v>
      </c>
      <c r="J862" s="98" t="str">
        <f>VLOOKUP(WEEKDAY(K862),Ref!Q$2:R$8,2)</f>
        <v>U</v>
      </c>
      <c r="K862" s="82">
        <v>40615</v>
      </c>
      <c r="L862" s="12">
        <v>2200</v>
      </c>
      <c r="M862" s="12">
        <v>2335</v>
      </c>
      <c r="N862" s="11" t="s">
        <v>267</v>
      </c>
      <c r="O862" s="15">
        <f>IF(ISERROR(VLOOKUP(N862,[1]!Ter_lookup,2,FALSE)=TRUE),"",VLOOKUP(N862,[1]!Ter_lookup,2,FALSE))</f>
        <v>9</v>
      </c>
      <c r="P862" s="11">
        <f>VLOOKUP(N862,[1]!Sky_lookup,2,FALSE)</f>
        <v>116</v>
      </c>
    </row>
    <row r="863" spans="1:18" x14ac:dyDescent="0.25">
      <c r="A863" s="29">
        <v>961</v>
      </c>
      <c r="B863" s="12" t="s">
        <v>2136</v>
      </c>
      <c r="C863" s="12" t="s">
        <v>2137</v>
      </c>
      <c r="D863" s="78">
        <v>1999</v>
      </c>
      <c r="E863" s="112" t="s">
        <v>251</v>
      </c>
      <c r="F863" s="77">
        <v>5</v>
      </c>
      <c r="G863" s="160">
        <v>4.8</v>
      </c>
      <c r="H863" s="23">
        <v>40629</v>
      </c>
      <c r="I863" s="12">
        <f t="shared" si="2"/>
        <v>130</v>
      </c>
      <c r="J863" s="98" t="str">
        <f>VLOOKUP(WEEKDAY(K863),Ref!Q$2:R$8,2)</f>
        <v>M</v>
      </c>
      <c r="K863" s="82">
        <v>40616</v>
      </c>
      <c r="L863" s="12">
        <v>1840</v>
      </c>
      <c r="M863" s="12">
        <v>2050</v>
      </c>
      <c r="N863" s="11" t="s">
        <v>375</v>
      </c>
      <c r="O863" s="15" t="str">
        <f>IF(ISERROR(VLOOKUP(N863,[1]!Ter_lookup,2,FALSE)=TRUE),"",VLOOKUP(N863,[1]!Ter_lookup,2,FALSE))</f>
        <v/>
      </c>
      <c r="P863" s="11">
        <f>VLOOKUP(N863,[1]!Sky_lookup,2,FALSE)</f>
        <v>315</v>
      </c>
    </row>
    <row r="864" spans="1:18" x14ac:dyDescent="0.25">
      <c r="A864" s="11">
        <v>962</v>
      </c>
      <c r="B864" s="12" t="s">
        <v>1159</v>
      </c>
      <c r="C864" s="12" t="s">
        <v>1247</v>
      </c>
      <c r="D864" s="12">
        <v>1984</v>
      </c>
      <c r="E864" s="112" t="s">
        <v>239</v>
      </c>
      <c r="F864" s="77">
        <v>5</v>
      </c>
      <c r="H864" s="23" t="s">
        <v>819</v>
      </c>
      <c r="I864" s="12">
        <f t="shared" si="2"/>
        <v>175</v>
      </c>
      <c r="J864" s="98" t="str">
        <f>VLOOKUP(WEEKDAY(K864),Ref!Q$2:R$8,2)</f>
        <v>W</v>
      </c>
      <c r="K864" s="82">
        <v>40618</v>
      </c>
      <c r="L864" s="12">
        <v>2325</v>
      </c>
      <c r="M864" s="12">
        <v>2620</v>
      </c>
      <c r="N864" s="12" t="s">
        <v>385</v>
      </c>
      <c r="O864" s="15">
        <f>IF(ISERROR(VLOOKUP(N864,[1]!Ter_lookup,2,FALSE)=TRUE),"",VLOOKUP(N864,[1]!Ter_lookup,2,FALSE))</f>
        <v>1</v>
      </c>
      <c r="P864" s="11">
        <f>VLOOKUP(N864,[1]!Sky_lookup,2,FALSE)</f>
        <v>101</v>
      </c>
    </row>
    <row r="865" spans="1:16" x14ac:dyDescent="0.25">
      <c r="A865" s="29">
        <v>963</v>
      </c>
      <c r="B865" s="12" t="s">
        <v>2057</v>
      </c>
      <c r="C865" s="12" t="s">
        <v>2139</v>
      </c>
      <c r="D865" s="78">
        <v>1991</v>
      </c>
      <c r="E865" s="112" t="s">
        <v>239</v>
      </c>
      <c r="F865" s="77">
        <v>4</v>
      </c>
      <c r="H865" s="23" t="s">
        <v>1854</v>
      </c>
      <c r="I865" s="12">
        <f t="shared" si="2"/>
        <v>120</v>
      </c>
      <c r="J865" s="98" t="str">
        <f>VLOOKUP(WEEKDAY(K865),Ref!Q$2:R$8,2)</f>
        <v>H</v>
      </c>
      <c r="K865" s="82">
        <v>40619</v>
      </c>
      <c r="L865" s="12">
        <v>2100</v>
      </c>
      <c r="M865" s="12">
        <v>2300</v>
      </c>
      <c r="N865" s="11" t="s">
        <v>2036</v>
      </c>
      <c r="O865" s="15" t="str">
        <f>IF(ISERROR(VLOOKUP(N865,[1]!Ter_lookup,2,FALSE)=TRUE),"",VLOOKUP(N865,[1]!Ter_lookup,2,FALSE))</f>
        <v/>
      </c>
      <c r="P865" s="11">
        <f>VLOOKUP(N865,[1]!Sky_lookup,2,FALSE)</f>
        <v>107</v>
      </c>
    </row>
    <row r="866" spans="1:16" x14ac:dyDescent="0.25">
      <c r="A866" s="29">
        <v>964</v>
      </c>
      <c r="B866" s="12" t="s">
        <v>1829</v>
      </c>
      <c r="C866" s="12" t="s">
        <v>2141</v>
      </c>
      <c r="D866" s="78">
        <v>2004</v>
      </c>
      <c r="E866" s="112">
        <v>12</v>
      </c>
      <c r="F866" s="77">
        <v>4</v>
      </c>
      <c r="G866" s="160">
        <v>2.2999999999999998</v>
      </c>
      <c r="H866" s="23">
        <v>40620</v>
      </c>
      <c r="I866" s="12">
        <f t="shared" si="2"/>
        <v>130</v>
      </c>
      <c r="J866" s="98" t="str">
        <f>VLOOKUP(WEEKDAY(K866),Ref!Q$2:R$8,2)</f>
        <v>F</v>
      </c>
      <c r="K866" s="82">
        <v>40620</v>
      </c>
      <c r="L866" s="12">
        <v>2100</v>
      </c>
      <c r="M866" s="12">
        <v>2310</v>
      </c>
      <c r="N866" s="11" t="s">
        <v>388</v>
      </c>
      <c r="O866" s="15">
        <f>IF(ISERROR(VLOOKUP(N866,[1]!Ter_lookup,2,FALSE)=TRUE),"",VLOOKUP(N866,[1]!Ter_lookup,2,FALSE))</f>
        <v>4</v>
      </c>
      <c r="P866" s="11">
        <f>VLOOKUP(N866,[1]!Sky_lookup,2,FALSE)</f>
        <v>104</v>
      </c>
    </row>
    <row r="867" spans="1:16" x14ac:dyDescent="0.25">
      <c r="A867" s="11">
        <v>965</v>
      </c>
      <c r="B867" s="11" t="s">
        <v>786</v>
      </c>
      <c r="C867" s="11" t="s">
        <v>1043</v>
      </c>
      <c r="D867" s="20">
        <v>1999</v>
      </c>
      <c r="E867" s="112" t="s">
        <v>235</v>
      </c>
      <c r="F867" s="77">
        <v>4</v>
      </c>
      <c r="H867" s="23" t="s">
        <v>8</v>
      </c>
      <c r="I867" s="12">
        <f t="shared" si="2"/>
        <v>140</v>
      </c>
      <c r="J867" s="98" t="str">
        <f>VLOOKUP(WEEKDAY(K867),Ref!Q$2:R$8,2)</f>
        <v>S</v>
      </c>
      <c r="K867" s="82">
        <v>40621</v>
      </c>
      <c r="L867" s="11">
        <v>2100</v>
      </c>
      <c r="M867" s="11">
        <v>2320</v>
      </c>
      <c r="N867" s="11" t="s">
        <v>429</v>
      </c>
      <c r="O867" s="15" t="str">
        <f>IF(ISERROR(VLOOKUP(N867,[1]!Ter_lookup,2,FALSE)=TRUE),"",VLOOKUP(N867,[1]!Ter_lookup,2,FALSE))</f>
        <v/>
      </c>
      <c r="P867" s="11">
        <f>VLOOKUP(N867,[1]!Sky_lookup,2,FALSE)</f>
        <v>317</v>
      </c>
    </row>
    <row r="868" spans="1:16" x14ac:dyDescent="0.25">
      <c r="A868" s="29">
        <v>966</v>
      </c>
      <c r="B868" s="12" t="s">
        <v>1431</v>
      </c>
      <c r="C868" s="12" t="s">
        <v>2047</v>
      </c>
      <c r="D868" s="78">
        <v>1976</v>
      </c>
      <c r="E868" s="112">
        <v>15</v>
      </c>
      <c r="F868" s="77">
        <v>4</v>
      </c>
      <c r="H868" s="23" t="s">
        <v>8</v>
      </c>
      <c r="I868" s="12">
        <f t="shared" si="2"/>
        <v>105</v>
      </c>
      <c r="J868" s="98" t="str">
        <f>VLOOKUP(WEEKDAY(K868),Ref!Q$2:R$8,2)</f>
        <v>S</v>
      </c>
      <c r="K868" s="82">
        <v>40593</v>
      </c>
      <c r="L868" s="12">
        <v>2200</v>
      </c>
      <c r="M868" s="12">
        <v>2345</v>
      </c>
      <c r="N868" s="11" t="s">
        <v>459</v>
      </c>
      <c r="O868" s="15" t="str">
        <f>IF(ISERROR(VLOOKUP(N868,[1]!Ter_lookup,2,FALSE)=TRUE),"",VLOOKUP(N868,[1]!Ter_lookup,2,FALSE))</f>
        <v/>
      </c>
      <c r="P868" s="11">
        <f>VLOOKUP(N868,[1]!Sky_lookup,2,FALSE)</f>
        <v>245</v>
      </c>
    </row>
    <row r="869" spans="1:16" x14ac:dyDescent="0.25">
      <c r="A869" s="29">
        <v>967</v>
      </c>
      <c r="B869" s="12" t="s">
        <v>2033</v>
      </c>
      <c r="C869" s="12" t="s">
        <v>1220</v>
      </c>
      <c r="D869" s="78">
        <v>1986</v>
      </c>
      <c r="E869" s="112">
        <v>15</v>
      </c>
      <c r="F869" s="77">
        <v>3</v>
      </c>
      <c r="H869" s="23" t="s">
        <v>8</v>
      </c>
      <c r="I869" s="12">
        <f t="shared" si="2"/>
        <v>140</v>
      </c>
      <c r="J869" s="98" t="str">
        <f>VLOOKUP(WEEKDAY(K869),Ref!Q$2:R$8,2)</f>
        <v>H</v>
      </c>
      <c r="K869" s="82">
        <v>40591</v>
      </c>
      <c r="L869" s="12">
        <v>2325</v>
      </c>
      <c r="M869" s="12">
        <v>2545</v>
      </c>
      <c r="N869" s="11" t="s">
        <v>407</v>
      </c>
      <c r="O869" s="15" t="str">
        <f>IF(ISERROR(VLOOKUP(N869,[1]!Ter_lookup,2,FALSE)=TRUE),"",VLOOKUP(N869,[1]!Ter_lookup,2,FALSE))</f>
        <v/>
      </c>
      <c r="P869" s="11">
        <f>VLOOKUP(N869,[1]!Sky_lookup,2,FALSE)</f>
        <v>120</v>
      </c>
    </row>
    <row r="870" spans="1:16" x14ac:dyDescent="0.25">
      <c r="A870" s="29">
        <v>968</v>
      </c>
      <c r="B870" s="12" t="s">
        <v>2001</v>
      </c>
      <c r="C870" s="12" t="s">
        <v>2002</v>
      </c>
      <c r="D870" s="78"/>
      <c r="H870" s="23" t="s">
        <v>8</v>
      </c>
      <c r="I870" s="12">
        <f t="shared" si="2"/>
        <v>90</v>
      </c>
      <c r="J870" s="98" t="str">
        <f>VLOOKUP(WEEKDAY(K870),Ref!Q$2:R$8,2)</f>
        <v>F</v>
      </c>
      <c r="K870" s="82">
        <v>40585</v>
      </c>
      <c r="L870" s="12">
        <v>2130</v>
      </c>
      <c r="M870" s="12">
        <v>2300</v>
      </c>
      <c r="N870" s="11" t="s">
        <v>459</v>
      </c>
      <c r="O870" s="15" t="str">
        <f>IF(ISERROR(VLOOKUP(N870,[1]!Ter_lookup,2,FALSE)=TRUE),"",VLOOKUP(N870,[1]!Ter_lookup,2,FALSE))</f>
        <v/>
      </c>
      <c r="P870" s="11">
        <f>VLOOKUP(N870,[1]!Sky_lookup,2,FALSE)</f>
        <v>245</v>
      </c>
    </row>
    <row r="871" spans="1:16" x14ac:dyDescent="0.25">
      <c r="A871" s="29">
        <v>969</v>
      </c>
      <c r="B871" s="12" t="s">
        <v>910</v>
      </c>
      <c r="C871" s="12" t="s">
        <v>2003</v>
      </c>
      <c r="D871" s="78">
        <v>2006</v>
      </c>
      <c r="E871" s="112">
        <v>15</v>
      </c>
      <c r="H871" s="23" t="s">
        <v>819</v>
      </c>
      <c r="I871" s="12">
        <f t="shared" si="2"/>
        <v>95</v>
      </c>
      <c r="J871" s="98" t="str">
        <f>VLOOKUP(WEEKDAY(K871),Ref!Q$2:R$8,2)</f>
        <v>F</v>
      </c>
      <c r="K871" s="82">
        <v>40585</v>
      </c>
      <c r="L871" s="12">
        <v>2330</v>
      </c>
      <c r="M871" s="12">
        <v>2505</v>
      </c>
      <c r="N871" s="11" t="s">
        <v>385</v>
      </c>
      <c r="O871" s="15">
        <f>IF(ISERROR(VLOOKUP(N871,[1]!Ter_lookup,2,FALSE)=TRUE),"",VLOOKUP(N871,[1]!Ter_lookup,2,FALSE))</f>
        <v>1</v>
      </c>
      <c r="P871" s="11">
        <f>VLOOKUP(N871,[1]!Sky_lookup,2,FALSE)</f>
        <v>101</v>
      </c>
    </row>
    <row r="872" spans="1:16" x14ac:dyDescent="0.25">
      <c r="A872" s="29">
        <v>970</v>
      </c>
      <c r="B872" s="12" t="s">
        <v>1949</v>
      </c>
      <c r="C872" s="12" t="s">
        <v>1950</v>
      </c>
      <c r="D872" s="78">
        <v>2001</v>
      </c>
      <c r="E872" s="112">
        <v>15</v>
      </c>
      <c r="H872" s="23" t="s">
        <v>8</v>
      </c>
      <c r="I872" s="12">
        <v>130</v>
      </c>
      <c r="J872" s="98" t="str">
        <f>VLOOKUP(WEEKDAY(K872),Ref!Q$2:R$8,2)</f>
        <v>F</v>
      </c>
      <c r="K872" s="82">
        <v>40578</v>
      </c>
      <c r="L872" s="12">
        <v>2200</v>
      </c>
      <c r="M872" s="12">
        <v>2410</v>
      </c>
      <c r="N872" s="11" t="s">
        <v>265</v>
      </c>
      <c r="O872" s="15">
        <f>IF(ISERROR(VLOOKUP(N872,[1]!Ter_lookup,2,FALSE)=TRUE),"",VLOOKUP(N872,[1]!Ter_lookup,2,FALSE))</f>
        <v>6</v>
      </c>
      <c r="P872" s="11">
        <f>VLOOKUP(N872,[1]!Sky_lookup,2,FALSE)</f>
        <v>118</v>
      </c>
    </row>
    <row r="873" spans="1:16" x14ac:dyDescent="0.25">
      <c r="A873" s="29">
        <v>971</v>
      </c>
      <c r="B873" s="12" t="s">
        <v>1927</v>
      </c>
      <c r="C873" s="12" t="s">
        <v>1928</v>
      </c>
      <c r="D873" s="78">
        <v>1987</v>
      </c>
      <c r="E873" s="112">
        <v>15</v>
      </c>
      <c r="F873" s="77">
        <v>4</v>
      </c>
      <c r="H873" s="23" t="s">
        <v>8</v>
      </c>
      <c r="I873" s="12">
        <v>145</v>
      </c>
      <c r="J873" s="98" t="str">
        <f>VLOOKUP(WEEKDAY(K873),Ref!Q$2:R$8,2)</f>
        <v>U</v>
      </c>
      <c r="K873" s="82">
        <v>40573</v>
      </c>
      <c r="L873" s="12">
        <v>2100</v>
      </c>
      <c r="M873" s="12">
        <v>2325</v>
      </c>
      <c r="N873" s="11" t="s">
        <v>411</v>
      </c>
      <c r="O873" s="15" t="str">
        <f>IF(ISERROR(VLOOKUP(N873,[1]!Ter_lookup,2,FALSE)=TRUE),"",VLOOKUP(N873,[1]!Ter_lookup,2,FALSE))</f>
        <v/>
      </c>
      <c r="P873" s="11">
        <f>VLOOKUP(N873,[1]!Sky_lookup,2,FALSE)</f>
        <v>106</v>
      </c>
    </row>
    <row r="874" spans="1:16" x14ac:dyDescent="0.25">
      <c r="A874" s="29">
        <v>972</v>
      </c>
      <c r="B874" s="12" t="s">
        <v>1440</v>
      </c>
      <c r="C874" s="12" t="s">
        <v>2008</v>
      </c>
      <c r="D874" s="78">
        <v>1980</v>
      </c>
      <c r="E874" s="112" t="s">
        <v>251</v>
      </c>
      <c r="F874" s="77">
        <v>5</v>
      </c>
      <c r="H874" s="23" t="s">
        <v>819</v>
      </c>
      <c r="I874" s="12">
        <f>IF($M874&gt;999,LEFT($M874,2)*60,LEFT($M874,1)*60)+RIGHT($M874,2)-IF($L874&gt;999,LEFT($L874,2)*60,LEFT($L874,1)*60)-RIGHT($L874,2)</f>
        <v>140</v>
      </c>
      <c r="J874" s="98" t="str">
        <f>VLOOKUP(WEEKDAY(K874),Ref!Q$2:R$8,2)</f>
        <v>S</v>
      </c>
      <c r="K874" s="82">
        <v>40586</v>
      </c>
      <c r="L874" s="12">
        <v>1535</v>
      </c>
      <c r="M874" s="12">
        <v>1755</v>
      </c>
      <c r="N874" s="11" t="s">
        <v>263</v>
      </c>
      <c r="O874" s="15">
        <f>IF(ISERROR(VLOOKUP(N874,[1]!Ter_lookup,2,FALSE)=TRUE),"",VLOOKUP(N874,[1]!Ter_lookup,2,FALSE))</f>
        <v>3</v>
      </c>
      <c r="P874" s="11">
        <f>VLOOKUP(N874,[1]!Sky_lookup,2,FALSE)</f>
        <v>103</v>
      </c>
    </row>
    <row r="875" spans="1:16" x14ac:dyDescent="0.25">
      <c r="A875" s="29">
        <v>973</v>
      </c>
      <c r="B875" s="12" t="s">
        <v>1331</v>
      </c>
      <c r="C875" s="12" t="s">
        <v>1939</v>
      </c>
      <c r="D875" s="78">
        <v>2007</v>
      </c>
      <c r="E875" s="112">
        <v>15</v>
      </c>
      <c r="F875" s="77">
        <v>3</v>
      </c>
      <c r="H875" s="23" t="s">
        <v>8</v>
      </c>
      <c r="I875" s="12">
        <v>105</v>
      </c>
      <c r="J875" s="98" t="str">
        <f>VLOOKUP(WEEKDAY(K875),Ref!Q$2:R$8,2)</f>
        <v>W</v>
      </c>
      <c r="K875" s="82">
        <v>40576</v>
      </c>
      <c r="L875" s="12">
        <v>2250</v>
      </c>
      <c r="M875" s="12">
        <v>2435</v>
      </c>
      <c r="N875" s="11" t="s">
        <v>375</v>
      </c>
      <c r="O875" s="15" t="str">
        <f>IF(ISERROR(VLOOKUP(N875,[1]!Ter_lookup,2,FALSE)=TRUE),"",VLOOKUP(N875,[1]!Ter_lookup,2,FALSE))</f>
        <v/>
      </c>
      <c r="P875" s="11">
        <f>VLOOKUP(N875,[1]!Sky_lookup,2,FALSE)</f>
        <v>315</v>
      </c>
    </row>
    <row r="876" spans="1:16" x14ac:dyDescent="0.25">
      <c r="A876" s="29">
        <v>974</v>
      </c>
      <c r="B876" s="12" t="s">
        <v>2012</v>
      </c>
      <c r="C876" s="12" t="s">
        <v>2013</v>
      </c>
      <c r="D876" s="78">
        <v>1995</v>
      </c>
      <c r="E876" s="112" t="s">
        <v>251</v>
      </c>
      <c r="F876" s="77">
        <v>3</v>
      </c>
      <c r="H876" s="23" t="s">
        <v>819</v>
      </c>
      <c r="I876" s="12">
        <f t="shared" ref="I876:I890" si="3">IF($M876&gt;999,LEFT($M876,2)*60,LEFT($M876,1)*60)+RIGHT($M876,2)-IF($L876&gt;999,LEFT($L876,2)*60,LEFT($L876,1)*60)-RIGHT($L876,2)</f>
        <v>100</v>
      </c>
      <c r="J876" s="98" t="str">
        <f>VLOOKUP(WEEKDAY(K876),Ref!Q$2:R$8,2)</f>
        <v>U</v>
      </c>
      <c r="K876" s="82">
        <v>40587</v>
      </c>
      <c r="L876" s="12">
        <v>1715</v>
      </c>
      <c r="M876" s="12">
        <v>1855</v>
      </c>
      <c r="N876" s="11" t="s">
        <v>2014</v>
      </c>
      <c r="O876" s="15">
        <f>IF(ISERROR(VLOOKUP(N876,[1]!Ter_lookup,2,FALSE)=TRUE),"",VLOOKUP(N876,[1]!Ter_lookup,2,FALSE))</f>
        <v>5</v>
      </c>
      <c r="P876" s="11">
        <f>VLOOKUP(N876,[1]!Sky_lookup,2,FALSE)</f>
        <v>105</v>
      </c>
    </row>
    <row r="877" spans="1:16" x14ac:dyDescent="0.25">
      <c r="A877" s="29">
        <v>975</v>
      </c>
      <c r="B877" s="12" t="s">
        <v>2021</v>
      </c>
      <c r="C877" s="12" t="s">
        <v>2020</v>
      </c>
      <c r="D877" s="78">
        <v>2000</v>
      </c>
      <c r="E877" s="112">
        <v>15</v>
      </c>
      <c r="F877" s="77">
        <v>3</v>
      </c>
      <c r="H877" s="23" t="s">
        <v>8</v>
      </c>
      <c r="I877" s="12">
        <f t="shared" si="3"/>
        <v>95</v>
      </c>
      <c r="J877" s="98" t="str">
        <f>VLOOKUP(WEEKDAY(K877),Ref!Q$2:R$8,2)</f>
        <v>M</v>
      </c>
      <c r="K877" s="82">
        <v>40588</v>
      </c>
      <c r="L877" s="12">
        <v>2200</v>
      </c>
      <c r="M877" s="12">
        <v>2335</v>
      </c>
      <c r="N877" s="11" t="s">
        <v>267</v>
      </c>
      <c r="O877" s="15">
        <f>IF(ISERROR(VLOOKUP(N877,[1]!Ter_lookup,2,FALSE)=TRUE),"",VLOOKUP(N877,[1]!Ter_lookup,2,FALSE))</f>
        <v>9</v>
      </c>
      <c r="P877" s="11">
        <f>VLOOKUP(N877,[1]!Sky_lookup,2,FALSE)</f>
        <v>116</v>
      </c>
    </row>
    <row r="878" spans="1:16" x14ac:dyDescent="0.25">
      <c r="A878" s="29">
        <v>976</v>
      </c>
      <c r="B878" s="12" t="s">
        <v>1210</v>
      </c>
      <c r="C878" s="12" t="s">
        <v>739</v>
      </c>
      <c r="D878" s="78">
        <v>1992</v>
      </c>
      <c r="E878" s="112">
        <v>18</v>
      </c>
      <c r="F878" s="77">
        <v>3</v>
      </c>
      <c r="H878" s="23" t="s">
        <v>819</v>
      </c>
      <c r="I878" s="12">
        <f t="shared" si="3"/>
        <v>90</v>
      </c>
      <c r="J878" s="98" t="str">
        <f>VLOOKUP(WEEKDAY(K878),Ref!Q$2:R$8,2)</f>
        <v>M</v>
      </c>
      <c r="K878" s="82">
        <v>40588</v>
      </c>
      <c r="L878" s="12">
        <v>2315</v>
      </c>
      <c r="M878" s="12">
        <v>2445</v>
      </c>
      <c r="N878" s="11" t="s">
        <v>265</v>
      </c>
      <c r="O878" s="15">
        <f>IF(ISERROR(VLOOKUP(N878,[1]!Ter_lookup,2,FALSE)=TRUE),"",VLOOKUP(N878,[1]!Ter_lookup,2,FALSE))</f>
        <v>6</v>
      </c>
      <c r="P878" s="11">
        <f>VLOOKUP(N878,[1]!Sky_lookup,2,FALSE)</f>
        <v>118</v>
      </c>
    </row>
    <row r="879" spans="1:16" x14ac:dyDescent="0.25">
      <c r="A879" s="29">
        <v>977</v>
      </c>
      <c r="B879" s="12" t="s">
        <v>1331</v>
      </c>
      <c r="C879" s="12" t="s">
        <v>2023</v>
      </c>
      <c r="D879" s="78">
        <v>2009</v>
      </c>
      <c r="E879" s="112">
        <v>15</v>
      </c>
      <c r="F879" s="77">
        <v>3</v>
      </c>
      <c r="H879" s="23" t="s">
        <v>8</v>
      </c>
      <c r="I879" s="12">
        <f t="shared" si="3"/>
        <v>110</v>
      </c>
      <c r="J879" s="98" t="str">
        <f>VLOOKUP(WEEKDAY(K879),Ref!Q$2:R$8,2)</f>
        <v>M</v>
      </c>
      <c r="K879" s="82">
        <v>40588</v>
      </c>
      <c r="L879" s="12">
        <v>2330</v>
      </c>
      <c r="M879" s="12">
        <v>2520</v>
      </c>
      <c r="N879" s="11" t="s">
        <v>375</v>
      </c>
      <c r="O879" s="15" t="str">
        <f>IF(ISERROR(VLOOKUP(N879,[1]!Ter_lookup,2,FALSE)=TRUE),"",VLOOKUP(N879,[1]!Ter_lookup,2,FALSE))</f>
        <v/>
      </c>
      <c r="P879" s="11">
        <f>VLOOKUP(N879,[1]!Sky_lookup,2,FALSE)</f>
        <v>315</v>
      </c>
    </row>
    <row r="880" spans="1:16" x14ac:dyDescent="0.25">
      <c r="A880" s="29">
        <v>978</v>
      </c>
      <c r="B880" s="12" t="s">
        <v>1236</v>
      </c>
      <c r="C880" s="12" t="s">
        <v>2024</v>
      </c>
      <c r="D880" s="78">
        <v>1953</v>
      </c>
      <c r="E880" s="112" t="s">
        <v>251</v>
      </c>
      <c r="F880" s="77">
        <v>5</v>
      </c>
      <c r="H880" s="23" t="s">
        <v>819</v>
      </c>
      <c r="I880" s="12">
        <f t="shared" si="3"/>
        <v>125</v>
      </c>
      <c r="J880" s="98" t="str">
        <f>VLOOKUP(WEEKDAY(K880),Ref!Q$2:R$8,2)</f>
        <v>T</v>
      </c>
      <c r="K880" s="82">
        <v>40589</v>
      </c>
      <c r="L880" s="12">
        <v>1205</v>
      </c>
      <c r="M880" s="12">
        <v>1410</v>
      </c>
      <c r="N880" s="11" t="s">
        <v>388</v>
      </c>
      <c r="O880" s="15">
        <f>IF(ISERROR(VLOOKUP(N880,[1]!Ter_lookup,2,FALSE)=TRUE),"",VLOOKUP(N880,[1]!Ter_lookup,2,FALSE))</f>
        <v>4</v>
      </c>
      <c r="P880" s="11">
        <f>VLOOKUP(N880,[1]!Sky_lookup,2,FALSE)</f>
        <v>104</v>
      </c>
    </row>
    <row r="881" spans="1:16" x14ac:dyDescent="0.25">
      <c r="A881" s="11">
        <v>979</v>
      </c>
      <c r="B881" s="12" t="s">
        <v>963</v>
      </c>
      <c r="C881" s="12" t="s">
        <v>962</v>
      </c>
      <c r="D881" s="12">
        <v>2003</v>
      </c>
      <c r="E881" s="112">
        <v>12</v>
      </c>
      <c r="F881" s="77">
        <v>4</v>
      </c>
      <c r="H881" s="23" t="s">
        <v>819</v>
      </c>
      <c r="I881" s="12">
        <f t="shared" si="3"/>
        <v>105</v>
      </c>
      <c r="J881" s="98" t="str">
        <f>VLOOKUP(WEEKDAY(K881),Ref!Q$2:R$8,2)</f>
        <v>T</v>
      </c>
      <c r="K881" s="82">
        <v>40589</v>
      </c>
      <c r="L881" s="12">
        <v>2235</v>
      </c>
      <c r="M881" s="12">
        <v>2420</v>
      </c>
      <c r="N881" s="12" t="s">
        <v>263</v>
      </c>
      <c r="O881" s="15">
        <f>IF(ISERROR(VLOOKUP(N881,[1]!Ter_lookup,2,FALSE)=TRUE),"",VLOOKUP(N881,[1]!Ter_lookup,2,FALSE))</f>
        <v>3</v>
      </c>
      <c r="P881" s="11">
        <f>VLOOKUP(N881,[1]!Sky_lookup,2,FALSE)</f>
        <v>103</v>
      </c>
    </row>
    <row r="882" spans="1:16" x14ac:dyDescent="0.25">
      <c r="A882" s="11">
        <v>980</v>
      </c>
      <c r="B882" s="11" t="s">
        <v>2030</v>
      </c>
      <c r="C882" s="11" t="s">
        <v>399</v>
      </c>
      <c r="D882" s="11">
        <v>2003</v>
      </c>
      <c r="E882" s="112">
        <v>15</v>
      </c>
      <c r="F882" s="77">
        <v>3</v>
      </c>
      <c r="H882" s="23" t="s">
        <v>819</v>
      </c>
      <c r="I882" s="12">
        <f t="shared" si="3"/>
        <v>130</v>
      </c>
      <c r="J882" s="98" t="str">
        <f>VLOOKUP(WEEKDAY(K882),Ref!Q$2:R$8,2)</f>
        <v>W</v>
      </c>
      <c r="K882" s="82">
        <v>40590</v>
      </c>
      <c r="L882" s="11">
        <v>2100</v>
      </c>
      <c r="M882" s="11">
        <v>2310</v>
      </c>
      <c r="N882" s="11" t="s">
        <v>270</v>
      </c>
      <c r="O882" s="15">
        <f>IF(ISERROR(VLOOKUP(N882,[1]!Ter_lookup,2,FALSE)=TRUE),"",VLOOKUP(N882,[1]!Ter_lookup,2,FALSE))</f>
        <v>28</v>
      </c>
      <c r="P882" s="11">
        <f>VLOOKUP(N882,[1]!Sky_lookup,2,FALSE)</f>
        <v>136</v>
      </c>
    </row>
    <row r="883" spans="1:16" x14ac:dyDescent="0.25">
      <c r="A883" s="29">
        <v>981</v>
      </c>
      <c r="B883" s="11" t="s">
        <v>2256</v>
      </c>
      <c r="C883" s="11" t="s">
        <v>2257</v>
      </c>
      <c r="D883" s="20">
        <v>1992</v>
      </c>
      <c r="E883" s="112" t="s">
        <v>239</v>
      </c>
      <c r="F883" s="77">
        <v>4</v>
      </c>
      <c r="G883" s="160">
        <v>3.9</v>
      </c>
      <c r="H883" s="23">
        <v>40664</v>
      </c>
      <c r="I883" s="12">
        <f t="shared" si="3"/>
        <v>105</v>
      </c>
      <c r="J883" s="98" t="str">
        <f>VLOOKUP(WEEKDAY(K883),Ref!Q$2:R$8,2)</f>
        <v>T</v>
      </c>
      <c r="K883" s="82">
        <v>40659</v>
      </c>
      <c r="L883" s="11">
        <v>2605</v>
      </c>
      <c r="M883" s="11">
        <v>2750</v>
      </c>
      <c r="N883" s="11" t="s">
        <v>375</v>
      </c>
      <c r="O883" s="15" t="str">
        <f>IF(ISERROR(VLOOKUP(N883,[1]!Ter_lookup,2,FALSE)=TRUE),"",VLOOKUP(N883,[1]!Ter_lookup,2,FALSE))</f>
        <v/>
      </c>
      <c r="P883" s="11">
        <f>VLOOKUP(N883,[1]!Sky_lookup,2,FALSE)</f>
        <v>315</v>
      </c>
    </row>
    <row r="884" spans="1:16" x14ac:dyDescent="0.25">
      <c r="A884" s="29">
        <v>982</v>
      </c>
      <c r="B884" s="12" t="s">
        <v>1653</v>
      </c>
      <c r="C884" s="12" t="s">
        <v>2032</v>
      </c>
      <c r="D884" s="78">
        <v>2006</v>
      </c>
      <c r="E884" s="112">
        <v>15</v>
      </c>
      <c r="F884" s="77">
        <v>4</v>
      </c>
      <c r="H884" s="23" t="s">
        <v>819</v>
      </c>
      <c r="I884" s="12">
        <f t="shared" si="3"/>
        <v>90</v>
      </c>
      <c r="J884" s="98" t="str">
        <f>VLOOKUP(WEEKDAY(K884),Ref!Q$2:R$8,2)</f>
        <v>H</v>
      </c>
      <c r="K884" s="82">
        <v>40591</v>
      </c>
      <c r="L884" s="12">
        <v>2455</v>
      </c>
      <c r="M884" s="12">
        <v>2625</v>
      </c>
      <c r="N884" s="11" t="s">
        <v>388</v>
      </c>
      <c r="O884" s="15">
        <f>IF(ISERROR(VLOOKUP(N884,[1]!Ter_lookup,2,FALSE)=TRUE),"",VLOOKUP(N884,[1]!Ter_lookup,2,FALSE))</f>
        <v>4</v>
      </c>
      <c r="P884" s="11">
        <f>VLOOKUP(N884,[1]!Sky_lookup,2,FALSE)</f>
        <v>104</v>
      </c>
    </row>
    <row r="885" spans="1:16" x14ac:dyDescent="0.25">
      <c r="A885" s="29">
        <v>983</v>
      </c>
      <c r="B885" s="12" t="s">
        <v>2129</v>
      </c>
      <c r="C885" s="12" t="s">
        <v>2130</v>
      </c>
      <c r="D885" s="78">
        <v>2007</v>
      </c>
      <c r="E885" s="112" t="s">
        <v>239</v>
      </c>
      <c r="F885" s="77">
        <v>3</v>
      </c>
      <c r="H885" s="23" t="s">
        <v>819</v>
      </c>
      <c r="I885" s="12">
        <f t="shared" si="3"/>
        <v>105</v>
      </c>
      <c r="J885" s="98" t="str">
        <f>VLOOKUP(WEEKDAY(K885),Ref!Q$2:R$8,2)</f>
        <v>U</v>
      </c>
      <c r="K885" s="82">
        <v>40615</v>
      </c>
      <c r="L885" s="12">
        <v>1620</v>
      </c>
      <c r="M885" s="12">
        <v>1805</v>
      </c>
      <c r="N885" s="11" t="s">
        <v>2014</v>
      </c>
      <c r="O885" s="15">
        <f>IF(ISERROR(VLOOKUP(N885,[1]!Ter_lookup,2,FALSE)=TRUE),"",VLOOKUP(N885,[1]!Ter_lookup,2,FALSE))</f>
        <v>5</v>
      </c>
      <c r="P885" s="11">
        <f>VLOOKUP(N885,[1]!Sky_lookup,2,FALSE)</f>
        <v>105</v>
      </c>
    </row>
    <row r="886" spans="1:16" x14ac:dyDescent="0.25">
      <c r="A886" s="29">
        <v>984</v>
      </c>
      <c r="B886" s="12" t="s">
        <v>2127</v>
      </c>
      <c r="C886" s="12" t="s">
        <v>2126</v>
      </c>
      <c r="D886" s="78">
        <v>1995</v>
      </c>
      <c r="E886" s="112" t="s">
        <v>239</v>
      </c>
      <c r="F886" s="77">
        <v>3</v>
      </c>
      <c r="H886" s="23" t="s">
        <v>8</v>
      </c>
      <c r="I886" s="12">
        <f t="shared" si="3"/>
        <v>150</v>
      </c>
      <c r="J886" s="98" t="str">
        <f>VLOOKUP(WEEKDAY(K886),Ref!Q$2:R$8,2)</f>
        <v>S</v>
      </c>
      <c r="K886" s="82">
        <v>40614</v>
      </c>
      <c r="L886" s="12">
        <v>2210</v>
      </c>
      <c r="M886" s="12">
        <v>2440</v>
      </c>
      <c r="N886" s="11" t="s">
        <v>379</v>
      </c>
      <c r="O886" s="15" t="str">
        <f>IF(ISERROR(VLOOKUP(N886,[1]!Ter_lookup,2,FALSE)=TRUE),"",VLOOKUP(N886,[1]!Ter_lookup,2,FALSE))</f>
        <v/>
      </c>
      <c r="P886" s="11">
        <f>VLOOKUP(N886,[1]!Sky_lookup,2,FALSE)</f>
        <v>109</v>
      </c>
    </row>
    <row r="887" spans="1:16" x14ac:dyDescent="0.25">
      <c r="A887" s="29">
        <v>985</v>
      </c>
      <c r="B887" s="12" t="s">
        <v>2144</v>
      </c>
      <c r="C887" s="12" t="s">
        <v>2145</v>
      </c>
      <c r="D887" s="78">
        <v>1964</v>
      </c>
      <c r="E887" s="112" t="s">
        <v>251</v>
      </c>
      <c r="F887" s="77">
        <v>5</v>
      </c>
      <c r="H887" s="23" t="s">
        <v>8</v>
      </c>
      <c r="I887" s="12">
        <f t="shared" si="3"/>
        <v>205</v>
      </c>
      <c r="J887" s="98" t="str">
        <f>VLOOKUP(WEEKDAY(K887),Ref!Q$2:R$8,2)</f>
        <v>U</v>
      </c>
      <c r="K887" s="82">
        <v>40622</v>
      </c>
      <c r="L887" s="12">
        <v>1500</v>
      </c>
      <c r="M887" s="12">
        <v>1825</v>
      </c>
      <c r="N887" s="11" t="s">
        <v>429</v>
      </c>
      <c r="O887" s="15" t="str">
        <f>IF(ISERROR(VLOOKUP(N887,[1]!Ter_lookup,2,FALSE)=TRUE),"",VLOOKUP(N887,[1]!Ter_lookup,2,FALSE))</f>
        <v/>
      </c>
      <c r="P887" s="11">
        <f>VLOOKUP(N887,[1]!Sky_lookup,2,FALSE)</f>
        <v>317</v>
      </c>
    </row>
    <row r="888" spans="1:16" x14ac:dyDescent="0.25">
      <c r="A888" s="29">
        <v>986</v>
      </c>
      <c r="B888" s="12" t="s">
        <v>1477</v>
      </c>
      <c r="C888" s="12" t="s">
        <v>2143</v>
      </c>
      <c r="D888" s="78">
        <v>2001</v>
      </c>
      <c r="E888" s="112" t="s">
        <v>239</v>
      </c>
      <c r="F888" s="77">
        <v>3</v>
      </c>
      <c r="H888" s="23" t="s">
        <v>8</v>
      </c>
      <c r="I888" s="12">
        <f t="shared" si="3"/>
        <v>110</v>
      </c>
      <c r="J888" s="98" t="str">
        <f>VLOOKUP(WEEKDAY(K888),Ref!Q$2:R$8,2)</f>
        <v>U</v>
      </c>
      <c r="K888" s="82">
        <v>40622</v>
      </c>
      <c r="L888" s="12">
        <v>1810</v>
      </c>
      <c r="M888" s="12">
        <v>2000</v>
      </c>
      <c r="N888" s="11" t="s">
        <v>265</v>
      </c>
      <c r="O888" s="15">
        <f>IF(ISERROR(VLOOKUP(N888,[1]!Ter_lookup,2,FALSE)=TRUE),"",VLOOKUP(N888,[1]!Ter_lookup,2,FALSE))</f>
        <v>6</v>
      </c>
      <c r="P888" s="11">
        <f>VLOOKUP(N888,[1]!Sky_lookup,2,FALSE)</f>
        <v>118</v>
      </c>
    </row>
    <row r="889" spans="1:16" x14ac:dyDescent="0.25">
      <c r="A889" s="29">
        <v>987</v>
      </c>
      <c r="B889" s="12" t="s">
        <v>2147</v>
      </c>
      <c r="C889" s="12" t="s">
        <v>2148</v>
      </c>
      <c r="D889" s="78">
        <v>1990</v>
      </c>
      <c r="E889" s="112">
        <v>15</v>
      </c>
      <c r="F889" s="77">
        <v>3</v>
      </c>
      <c r="H889" s="23" t="s">
        <v>8</v>
      </c>
      <c r="I889" s="12">
        <f t="shared" si="3"/>
        <v>135</v>
      </c>
      <c r="J889" s="98" t="str">
        <f>VLOOKUP(WEEKDAY(K889),Ref!Q$2:R$8,2)</f>
        <v>M</v>
      </c>
      <c r="K889" s="82">
        <v>40623</v>
      </c>
      <c r="L889" s="12">
        <v>2300</v>
      </c>
      <c r="M889" s="12">
        <v>2515</v>
      </c>
      <c r="N889" s="11" t="s">
        <v>429</v>
      </c>
      <c r="O889" s="15" t="str">
        <f>IF(ISERROR(VLOOKUP(N889,[1]!Ter_lookup,2,FALSE)=TRUE),"",VLOOKUP(N889,[1]!Ter_lookup,2,FALSE))</f>
        <v/>
      </c>
      <c r="P889" s="11">
        <f>VLOOKUP(N889,[1]!Sky_lookup,2,FALSE)</f>
        <v>317</v>
      </c>
    </row>
    <row r="890" spans="1:16" x14ac:dyDescent="0.25">
      <c r="A890" s="29">
        <v>988</v>
      </c>
      <c r="B890" s="12" t="s">
        <v>1475</v>
      </c>
      <c r="C890" s="12" t="s">
        <v>2146</v>
      </c>
      <c r="D890" s="78">
        <v>1993</v>
      </c>
      <c r="E890" s="112">
        <v>18</v>
      </c>
      <c r="F890" s="77">
        <v>4</v>
      </c>
      <c r="H890" s="23" t="s">
        <v>819</v>
      </c>
      <c r="I890" s="12">
        <f t="shared" si="3"/>
        <v>115</v>
      </c>
      <c r="J890" s="98" t="str">
        <f>VLOOKUP(WEEKDAY(K890),Ref!Q$2:R$8,2)</f>
        <v>M</v>
      </c>
      <c r="K890" s="82">
        <v>40623</v>
      </c>
      <c r="L890" s="12">
        <v>2335</v>
      </c>
      <c r="M890" s="12">
        <v>2530</v>
      </c>
      <c r="N890" s="11" t="s">
        <v>385</v>
      </c>
      <c r="O890" s="15">
        <f>IF(ISERROR(VLOOKUP(N890,[1]!Ter_lookup,2,FALSE)=TRUE),"",VLOOKUP(N890,[1]!Ter_lookup,2,FALSE))</f>
        <v>1</v>
      </c>
      <c r="P890" s="11">
        <f>VLOOKUP(N890,[1]!Sky_lookup,2,FALSE)</f>
        <v>101</v>
      </c>
    </row>
    <row r="891" spans="1:16" x14ac:dyDescent="0.25">
      <c r="A891" s="29">
        <v>989</v>
      </c>
      <c r="B891" s="12" t="s">
        <v>1929</v>
      </c>
      <c r="C891" s="12" t="s">
        <v>1930</v>
      </c>
      <c r="D891" s="78">
        <v>1972</v>
      </c>
      <c r="E891" s="112">
        <v>15</v>
      </c>
      <c r="F891" s="77">
        <v>4</v>
      </c>
      <c r="H891" s="23" t="s">
        <v>8</v>
      </c>
      <c r="I891" s="12">
        <v>105</v>
      </c>
      <c r="J891" s="98" t="str">
        <f>VLOOKUP(WEEKDAY(K891),Ref!Q$2:R$8,2)</f>
        <v>T</v>
      </c>
      <c r="K891" s="82">
        <v>40624</v>
      </c>
      <c r="L891" s="12">
        <v>2330</v>
      </c>
      <c r="M891" s="12">
        <v>2520</v>
      </c>
      <c r="N891" s="11" t="s">
        <v>429</v>
      </c>
      <c r="O891" s="15" t="str">
        <f>IF(ISERROR(VLOOKUP(N891,[1]!Ter_lookup,2,FALSE)=TRUE),"",VLOOKUP(N891,[1]!Ter_lookup,2,FALSE))</f>
        <v/>
      </c>
      <c r="P891" s="11">
        <f>VLOOKUP(N891,[1]!Sky_lookup,2,FALSE)</f>
        <v>317</v>
      </c>
    </row>
    <row r="892" spans="1:16" x14ac:dyDescent="0.25">
      <c r="A892" s="29">
        <v>990</v>
      </c>
      <c r="B892" s="12" t="s">
        <v>1249</v>
      </c>
      <c r="C892" s="12" t="s">
        <v>2153</v>
      </c>
      <c r="D892" s="78">
        <v>1985</v>
      </c>
      <c r="E892" s="112" t="s">
        <v>239</v>
      </c>
      <c r="F892" s="77">
        <v>4</v>
      </c>
      <c r="H892" s="23" t="s">
        <v>8</v>
      </c>
      <c r="I892" s="12">
        <v>135</v>
      </c>
      <c r="J892" s="98" t="str">
        <f>VLOOKUP(WEEKDAY(K892),Ref!Q$2:R$8,2)</f>
        <v>W</v>
      </c>
      <c r="K892" s="82">
        <v>40625</v>
      </c>
      <c r="L892" s="12">
        <v>1845</v>
      </c>
      <c r="M892" s="12">
        <v>2100</v>
      </c>
      <c r="N892" s="11" t="s">
        <v>375</v>
      </c>
      <c r="O892" s="15" t="str">
        <f>IF(ISERROR(VLOOKUP(N892,[1]!Ter_lookup,2,FALSE)=TRUE),"",VLOOKUP(N892,[1]!Ter_lookup,2,FALSE))</f>
        <v/>
      </c>
      <c r="P892" s="11">
        <f>VLOOKUP(N892,[1]!Sky_lookup,2,FALSE)</f>
        <v>315</v>
      </c>
    </row>
    <row r="893" spans="1:16" x14ac:dyDescent="0.25">
      <c r="A893" s="29">
        <v>991</v>
      </c>
      <c r="B893" s="11" t="s">
        <v>910</v>
      </c>
      <c r="C893" s="12" t="s">
        <v>2154</v>
      </c>
      <c r="D893" s="78">
        <v>2006</v>
      </c>
      <c r="E893" s="112">
        <v>15</v>
      </c>
      <c r="F893" s="77">
        <v>4</v>
      </c>
      <c r="H893" s="23" t="s">
        <v>8</v>
      </c>
      <c r="I893" s="12">
        <v>145</v>
      </c>
      <c r="J893" s="98" t="str">
        <f>VLOOKUP(WEEKDAY(K893),Ref!Q$2:R$8,2)</f>
        <v>H</v>
      </c>
      <c r="K893" s="82">
        <v>40626</v>
      </c>
      <c r="L893" s="12">
        <v>2100</v>
      </c>
      <c r="M893" s="12">
        <v>2325</v>
      </c>
      <c r="N893" s="11" t="s">
        <v>375</v>
      </c>
      <c r="O893" s="15" t="str">
        <f>IF(ISERROR(VLOOKUP(N893,[1]!Ter_lookup,2,FALSE)=TRUE),"",VLOOKUP(N893,[1]!Ter_lookup,2,FALSE))</f>
        <v/>
      </c>
      <c r="P893" s="11">
        <f>VLOOKUP(N893,[1]!Sky_lookup,2,FALSE)</f>
        <v>315</v>
      </c>
    </row>
    <row r="894" spans="1:16" x14ac:dyDescent="0.25">
      <c r="A894" s="29">
        <v>992</v>
      </c>
      <c r="B894" s="12" t="s">
        <v>1245</v>
      </c>
      <c r="C894" s="12" t="s">
        <v>2166</v>
      </c>
      <c r="D894" s="78">
        <v>2008</v>
      </c>
      <c r="E894" s="112">
        <v>12</v>
      </c>
      <c r="F894" s="77">
        <v>4</v>
      </c>
      <c r="G894" s="160">
        <v>2</v>
      </c>
      <c r="H894" s="23" t="s">
        <v>8</v>
      </c>
      <c r="I894" s="12">
        <f t="shared" ref="I894:I917" si="4">IF($M894&gt;999,LEFT($M894,2)*60,LEFT($M894,1)*60)+RIGHT($M894,2)-IF($L894&gt;999,LEFT($L894,2)*60,LEFT($L894,1)*60)-RIGHT($L894,2)</f>
        <v>120</v>
      </c>
      <c r="J894" s="98" t="str">
        <f>VLOOKUP(WEEKDAY(K894),Ref!Q$2:R$8,2)</f>
        <v>S</v>
      </c>
      <c r="K894" s="82">
        <v>40628</v>
      </c>
      <c r="L894" s="12">
        <v>2100</v>
      </c>
      <c r="M894" s="12">
        <v>2300</v>
      </c>
      <c r="N894" s="11" t="s">
        <v>263</v>
      </c>
      <c r="O894" s="15">
        <f>IF(ISERROR(VLOOKUP(N894,[1]!Ter_lookup,2,FALSE)=TRUE),"",VLOOKUP(N894,[1]!Ter_lookup,2,FALSE))</f>
        <v>3</v>
      </c>
      <c r="P894" s="11">
        <f>VLOOKUP(N894,[1]!Sky_lookup,2,FALSE)</f>
        <v>103</v>
      </c>
    </row>
    <row r="895" spans="1:16" x14ac:dyDescent="0.25">
      <c r="A895" s="29">
        <v>993</v>
      </c>
      <c r="B895" s="12" t="s">
        <v>2167</v>
      </c>
      <c r="C895" s="12" t="s">
        <v>2168</v>
      </c>
      <c r="D895" s="78">
        <v>2004</v>
      </c>
      <c r="E895" s="112">
        <v>15</v>
      </c>
      <c r="F895" s="77">
        <v>3</v>
      </c>
      <c r="H895" s="23" t="s">
        <v>8</v>
      </c>
      <c r="I895" s="12">
        <f t="shared" si="4"/>
        <v>95</v>
      </c>
      <c r="J895" s="98" t="str">
        <f>VLOOKUP(WEEKDAY(K895),Ref!Q$2:R$8,2)</f>
        <v>S</v>
      </c>
      <c r="K895" s="82">
        <v>40628</v>
      </c>
      <c r="L895" s="12">
        <v>2315</v>
      </c>
      <c r="M895" s="12">
        <v>2450</v>
      </c>
      <c r="N895" s="11" t="s">
        <v>263</v>
      </c>
      <c r="O895" s="15">
        <f>IF(ISERROR(VLOOKUP(N895,[1]!Ter_lookup,2,FALSE)=TRUE),"",VLOOKUP(N895,[1]!Ter_lookup,2,FALSE))</f>
        <v>3</v>
      </c>
      <c r="P895" s="11">
        <f>VLOOKUP(N895,[1]!Sky_lookup,2,FALSE)</f>
        <v>103</v>
      </c>
    </row>
    <row r="896" spans="1:16" x14ac:dyDescent="0.25">
      <c r="A896" s="29">
        <v>994</v>
      </c>
      <c r="B896" s="12" t="s">
        <v>2174</v>
      </c>
      <c r="C896" s="12" t="s">
        <v>2175</v>
      </c>
      <c r="D896" s="78">
        <v>1968</v>
      </c>
      <c r="E896" s="112" t="s">
        <v>251</v>
      </c>
      <c r="F896" s="77">
        <v>4</v>
      </c>
      <c r="H896" s="23" t="s">
        <v>8</v>
      </c>
      <c r="I896" s="12">
        <f t="shared" si="4"/>
        <v>175</v>
      </c>
      <c r="J896" s="98" t="str">
        <f>VLOOKUP(WEEKDAY(K896),Ref!Q$2:R$8,2)</f>
        <v>U</v>
      </c>
      <c r="K896" s="82">
        <v>40629</v>
      </c>
      <c r="L896" s="12">
        <v>1610</v>
      </c>
      <c r="M896" s="12">
        <v>1905</v>
      </c>
      <c r="N896" s="11" t="s">
        <v>264</v>
      </c>
      <c r="O896" s="15">
        <f>IF(ISERROR(VLOOKUP(N896,[1]!Ter_lookup,2,FALSE)=TRUE),"",VLOOKUP(N896,[1]!Ter_lookup,2,FALSE))</f>
        <v>5</v>
      </c>
      <c r="P896" s="11">
        <f>VLOOKUP(N896,[1]!Sky_lookup,2,FALSE)</f>
        <v>105</v>
      </c>
    </row>
    <row r="897" spans="1:17" x14ac:dyDescent="0.25">
      <c r="A897" s="29">
        <v>995</v>
      </c>
      <c r="B897" s="12" t="s">
        <v>2176</v>
      </c>
      <c r="C897" s="12" t="s">
        <v>2177</v>
      </c>
      <c r="D897" s="78">
        <v>1997</v>
      </c>
      <c r="E897" s="112">
        <v>15</v>
      </c>
      <c r="F897" s="77">
        <v>4</v>
      </c>
      <c r="H897" s="23" t="s">
        <v>8</v>
      </c>
      <c r="I897" s="12">
        <f t="shared" si="4"/>
        <v>120</v>
      </c>
      <c r="J897" s="98" t="str">
        <f>VLOOKUP(WEEKDAY(K897),Ref!Q$2:R$8,2)</f>
        <v>M</v>
      </c>
      <c r="K897" s="82">
        <v>40630</v>
      </c>
      <c r="L897" s="12">
        <v>2100</v>
      </c>
      <c r="M897" s="12">
        <v>2300</v>
      </c>
      <c r="N897" s="11" t="s">
        <v>429</v>
      </c>
      <c r="O897" s="15" t="str">
        <f>IF(ISERROR(VLOOKUP(N897,[1]!Ter_lookup,2,FALSE)=TRUE),"",VLOOKUP(N897,[1]!Ter_lookup,2,FALSE))</f>
        <v/>
      </c>
      <c r="P897" s="11">
        <f>VLOOKUP(N897,[1]!Sky_lookup,2,FALSE)</f>
        <v>317</v>
      </c>
    </row>
    <row r="898" spans="1:17" x14ac:dyDescent="0.25">
      <c r="A898" s="11">
        <v>996</v>
      </c>
      <c r="B898" s="11" t="s">
        <v>749</v>
      </c>
      <c r="C898" s="11" t="s">
        <v>378</v>
      </c>
      <c r="D898" s="11">
        <v>1969</v>
      </c>
      <c r="E898" s="112" t="s">
        <v>251</v>
      </c>
      <c r="F898" s="77">
        <v>4</v>
      </c>
      <c r="H898" s="23" t="s">
        <v>8</v>
      </c>
      <c r="I898" s="12">
        <f t="shared" si="4"/>
        <v>120</v>
      </c>
      <c r="J898" s="98" t="str">
        <f>VLOOKUP(WEEKDAY(K898),Ref!Q$2:R$8,2)</f>
        <v>F</v>
      </c>
      <c r="K898" s="82">
        <v>40634</v>
      </c>
      <c r="L898" s="11">
        <v>2100</v>
      </c>
      <c r="M898" s="11">
        <v>2300</v>
      </c>
      <c r="N898" s="11" t="s">
        <v>410</v>
      </c>
      <c r="P898" s="11">
        <f>VLOOKUP(N898,Ref!$E$2:$F$506,2)</f>
        <v>525</v>
      </c>
    </row>
    <row r="899" spans="1:17" x14ac:dyDescent="0.25">
      <c r="A899" s="29">
        <v>997</v>
      </c>
      <c r="B899" s="12" t="s">
        <v>1475</v>
      </c>
      <c r="C899" s="12" t="s">
        <v>2180</v>
      </c>
      <c r="D899" s="78">
        <v>2006</v>
      </c>
      <c r="E899" s="112">
        <v>18</v>
      </c>
      <c r="F899" s="77">
        <v>4</v>
      </c>
      <c r="H899" s="23" t="s">
        <v>819</v>
      </c>
      <c r="I899" s="12">
        <f t="shared" si="4"/>
        <v>80</v>
      </c>
      <c r="J899" s="98" t="str">
        <f>VLOOKUP(WEEKDAY(K899),Ref!Q$2:R$8,2)</f>
        <v>F</v>
      </c>
      <c r="K899" s="82">
        <v>40634</v>
      </c>
      <c r="L899" s="12">
        <v>2350</v>
      </c>
      <c r="M899" s="12">
        <v>2510</v>
      </c>
      <c r="N899" s="11" t="s">
        <v>262</v>
      </c>
      <c r="O899" s="15">
        <f>IF(ISERROR(VLOOKUP(N899,[1]!Ter_lookup,2,FALSE)=TRUE),"",VLOOKUP(N899,[1]!Ter_lookup,2,FALSE))</f>
        <v>2</v>
      </c>
      <c r="P899" s="11">
        <f>VLOOKUP(N899,[1]!Sky_lookup,2,FALSE)</f>
        <v>102</v>
      </c>
    </row>
    <row r="900" spans="1:17" x14ac:dyDescent="0.25">
      <c r="A900" s="29">
        <v>998</v>
      </c>
      <c r="B900" s="12" t="s">
        <v>1929</v>
      </c>
      <c r="C900" s="12" t="s">
        <v>2184</v>
      </c>
      <c r="D900" s="78">
        <v>2004</v>
      </c>
      <c r="E900" s="112">
        <v>15</v>
      </c>
      <c r="F900" s="77">
        <v>4</v>
      </c>
      <c r="H900" s="23" t="s">
        <v>819</v>
      </c>
      <c r="I900" s="12">
        <f t="shared" si="4"/>
        <v>105</v>
      </c>
      <c r="J900" s="98" t="str">
        <f>VLOOKUP(WEEKDAY(K900),Ref!Q$2:R$8,2)</f>
        <v>F</v>
      </c>
      <c r="K900" s="82">
        <v>40634</v>
      </c>
      <c r="L900" s="12">
        <v>2510</v>
      </c>
      <c r="M900" s="12">
        <v>2655</v>
      </c>
      <c r="N900" s="11" t="s">
        <v>388</v>
      </c>
      <c r="O900" s="15">
        <f>IF(ISERROR(VLOOKUP(N900,[1]!Ter_lookup,2,FALSE)=TRUE),"",VLOOKUP(N900,[1]!Ter_lookup,2,FALSE))</f>
        <v>4</v>
      </c>
      <c r="P900" s="11">
        <f>VLOOKUP(N900,[1]!Sky_lookup,2,FALSE)</f>
        <v>104</v>
      </c>
    </row>
    <row r="901" spans="1:17" x14ac:dyDescent="0.25">
      <c r="A901" s="29">
        <v>999</v>
      </c>
      <c r="B901" s="12" t="s">
        <v>1423</v>
      </c>
      <c r="C901" s="12" t="s">
        <v>2197</v>
      </c>
      <c r="D901" s="78">
        <v>2011</v>
      </c>
      <c r="G901" s="160">
        <v>5.4</v>
      </c>
      <c r="H901" s="23">
        <v>40643</v>
      </c>
      <c r="I901" s="12">
        <f t="shared" si="4"/>
        <v>130</v>
      </c>
      <c r="J901" s="98" t="str">
        <f>VLOOKUP(WEEKDAY(K901),Ref!Q$2:R$8,2)</f>
        <v>U</v>
      </c>
      <c r="K901" s="82">
        <v>40636</v>
      </c>
      <c r="L901" s="12">
        <v>2100</v>
      </c>
      <c r="M901" s="12">
        <v>2310</v>
      </c>
      <c r="N901" s="11" t="s">
        <v>1935</v>
      </c>
      <c r="O901" s="15" t="str">
        <f>IF(ISERROR(VLOOKUP(N901,[1]!Ter_lookup,2,FALSE)=TRUE),"",VLOOKUP(N901,[1]!Ter_lookup,2,FALSE))</f>
        <v/>
      </c>
      <c r="P901" s="11">
        <f>VLOOKUP(N901,[1]!Sky_lookup,2,FALSE)</f>
        <v>108</v>
      </c>
    </row>
    <row r="902" spans="1:17" x14ac:dyDescent="0.25">
      <c r="A902" s="29">
        <v>1000</v>
      </c>
      <c r="B902" s="12" t="s">
        <v>1331</v>
      </c>
      <c r="C902" s="12" t="s">
        <v>2185</v>
      </c>
      <c r="D902" s="78">
        <v>2008</v>
      </c>
      <c r="E902" s="112">
        <v>12</v>
      </c>
      <c r="F902" s="77">
        <v>3</v>
      </c>
      <c r="H902" s="23" t="s">
        <v>819</v>
      </c>
      <c r="I902" s="12">
        <f t="shared" si="4"/>
        <v>110</v>
      </c>
      <c r="J902" s="98" t="str">
        <f>VLOOKUP(WEEKDAY(K902),Ref!Q$2:R$8,2)</f>
        <v>U</v>
      </c>
      <c r="K902" s="82">
        <v>40636</v>
      </c>
      <c r="L902" s="12">
        <v>2215</v>
      </c>
      <c r="M902" s="12">
        <v>2405</v>
      </c>
      <c r="N902" s="11" t="s">
        <v>263</v>
      </c>
      <c r="O902" s="15">
        <f>IF(ISERROR(VLOOKUP(N902,[1]!Ter_lookup,2,FALSE)=TRUE),"",VLOOKUP(N902,[1]!Ter_lookup,2,FALSE))</f>
        <v>3</v>
      </c>
      <c r="P902" s="11">
        <f>VLOOKUP(N902,[1]!Sky_lookup,2,FALSE)</f>
        <v>103</v>
      </c>
    </row>
    <row r="903" spans="1:17" x14ac:dyDescent="0.25">
      <c r="A903" s="29">
        <v>1001</v>
      </c>
      <c r="B903" s="12" t="s">
        <v>1236</v>
      </c>
      <c r="C903" s="12" t="s">
        <v>2186</v>
      </c>
      <c r="D903" s="78">
        <v>2003</v>
      </c>
      <c r="E903" s="112">
        <v>15</v>
      </c>
      <c r="F903" s="77">
        <v>4</v>
      </c>
      <c r="H903" s="23" t="s">
        <v>819</v>
      </c>
      <c r="I903" s="12">
        <f t="shared" si="4"/>
        <v>110</v>
      </c>
      <c r="J903" s="98" t="str">
        <f>VLOOKUP(WEEKDAY(K903),Ref!Q$2:R$8,2)</f>
        <v>U</v>
      </c>
      <c r="K903" s="82">
        <v>40636</v>
      </c>
      <c r="L903" s="12">
        <v>2415</v>
      </c>
      <c r="M903" s="12">
        <v>2605</v>
      </c>
      <c r="N903" s="11" t="s">
        <v>388</v>
      </c>
      <c r="O903" s="15">
        <f>IF(ISERROR(VLOOKUP(N903,[1]!Ter_lookup,2,FALSE)=TRUE),"",VLOOKUP(N903,[1]!Ter_lookup,2,FALSE))</f>
        <v>4</v>
      </c>
      <c r="P903" s="11">
        <f>VLOOKUP(N903,[1]!Sky_lookup,2,FALSE)</f>
        <v>104</v>
      </c>
    </row>
    <row r="904" spans="1:17" x14ac:dyDescent="0.25">
      <c r="A904" s="29">
        <v>1002</v>
      </c>
      <c r="B904" s="12" t="s">
        <v>2189</v>
      </c>
      <c r="C904" s="12" t="s">
        <v>2190</v>
      </c>
      <c r="D904" s="78">
        <v>1986</v>
      </c>
      <c r="E904" s="112">
        <v>15</v>
      </c>
      <c r="F904" s="77">
        <v>4</v>
      </c>
      <c r="H904" s="23" t="s">
        <v>819</v>
      </c>
      <c r="I904" s="12">
        <f t="shared" si="4"/>
        <v>105</v>
      </c>
      <c r="J904" s="98" t="str">
        <f>VLOOKUP(WEEKDAY(K904),Ref!Q$2:R$8,2)</f>
        <v>M</v>
      </c>
      <c r="K904" s="82">
        <v>40637</v>
      </c>
      <c r="L904" s="12">
        <v>2335</v>
      </c>
      <c r="M904" s="12">
        <v>2520</v>
      </c>
      <c r="N904" s="11" t="s">
        <v>385</v>
      </c>
      <c r="O904" s="15">
        <f>IF(ISERROR(VLOOKUP(N904,[1]!Ter_lookup,2,FALSE)=TRUE),"",VLOOKUP(N904,[1]!Ter_lookup,2,FALSE))</f>
        <v>1</v>
      </c>
      <c r="P904" s="11">
        <f>VLOOKUP(N904,[1]!Sky_lookup,2,FALSE)</f>
        <v>101</v>
      </c>
    </row>
    <row r="905" spans="1:17" x14ac:dyDescent="0.25">
      <c r="A905" s="29">
        <v>1003</v>
      </c>
      <c r="B905" s="12" t="s">
        <v>2195</v>
      </c>
      <c r="C905" s="12" t="s">
        <v>2196</v>
      </c>
      <c r="D905" s="78">
        <v>2007</v>
      </c>
      <c r="E905" s="112">
        <v>15</v>
      </c>
      <c r="F905" s="77">
        <v>4</v>
      </c>
      <c r="G905" s="160">
        <v>3.4</v>
      </c>
      <c r="H905" s="23">
        <v>40648</v>
      </c>
      <c r="I905" s="12">
        <f t="shared" si="4"/>
        <v>140</v>
      </c>
      <c r="J905" s="98" t="str">
        <f>VLOOKUP(WEEKDAY(K905),Ref!Q$2:R$8,2)</f>
        <v>F</v>
      </c>
      <c r="K905" s="82">
        <v>40641</v>
      </c>
      <c r="L905" s="12">
        <v>2300</v>
      </c>
      <c r="M905" s="12">
        <v>2520</v>
      </c>
      <c r="N905" s="11" t="s">
        <v>375</v>
      </c>
      <c r="O905" s="15" t="str">
        <f>IF(ISERROR(VLOOKUP(N905,[1]!Ter_lookup,2,FALSE)=TRUE),"",VLOOKUP(N905,[1]!Ter_lookup,2,FALSE))</f>
        <v/>
      </c>
      <c r="P905" s="11">
        <f>VLOOKUP(N905,[1]!Sky_lookup,2,FALSE)</f>
        <v>315</v>
      </c>
    </row>
    <row r="906" spans="1:17" x14ac:dyDescent="0.25">
      <c r="A906" s="29">
        <v>1004</v>
      </c>
      <c r="B906" s="12" t="s">
        <v>2193</v>
      </c>
      <c r="C906" s="12" t="s">
        <v>2194</v>
      </c>
      <c r="D906" s="78">
        <v>2001</v>
      </c>
      <c r="E906" s="112">
        <v>15</v>
      </c>
      <c r="F906" s="77">
        <v>4</v>
      </c>
      <c r="H906" s="23" t="s">
        <v>819</v>
      </c>
      <c r="I906" s="12">
        <f t="shared" si="4"/>
        <v>110</v>
      </c>
      <c r="J906" s="98" t="str">
        <f>VLOOKUP(WEEKDAY(K906),Ref!Q$2:R$8,2)</f>
        <v>F</v>
      </c>
      <c r="K906" s="82">
        <v>40641</v>
      </c>
      <c r="L906" s="12">
        <v>2400</v>
      </c>
      <c r="M906" s="12">
        <v>2550</v>
      </c>
      <c r="N906" s="11" t="s">
        <v>385</v>
      </c>
      <c r="O906" s="15">
        <f>IF(ISERROR(VLOOKUP(N906,[1]!Ter_lookup,2,FALSE)=TRUE),"",VLOOKUP(N906,[1]!Ter_lookup,2,FALSE))</f>
        <v>1</v>
      </c>
      <c r="P906" s="11">
        <f>VLOOKUP(N906,[1]!Sky_lookup,2,FALSE)</f>
        <v>101</v>
      </c>
    </row>
    <row r="907" spans="1:17" x14ac:dyDescent="0.25">
      <c r="A907" s="29">
        <v>1005</v>
      </c>
      <c r="B907" s="12" t="s">
        <v>1679</v>
      </c>
      <c r="C907" s="12" t="s">
        <v>2198</v>
      </c>
      <c r="D907" s="78">
        <v>1968</v>
      </c>
      <c r="E907" s="112">
        <v>15</v>
      </c>
      <c r="F907" s="77">
        <v>4</v>
      </c>
      <c r="I907" s="12">
        <f t="shared" si="4"/>
        <v>130</v>
      </c>
      <c r="J907" s="98" t="str">
        <f>VLOOKUP(WEEKDAY(K907),Ref!Q$2:R$8,2)</f>
        <v>S</v>
      </c>
      <c r="K907" s="82">
        <v>40642</v>
      </c>
      <c r="L907" s="12">
        <v>2520</v>
      </c>
      <c r="M907" s="12">
        <v>2730</v>
      </c>
      <c r="N907" s="11" t="s">
        <v>375</v>
      </c>
      <c r="O907" s="15" t="str">
        <f>IF(ISERROR(VLOOKUP(N907,[1]!Ter_lookup,2,FALSE)=TRUE),"",VLOOKUP(N907,[1]!Ter_lookup,2,FALSE))</f>
        <v/>
      </c>
      <c r="P907" s="11">
        <f>VLOOKUP(N907,[1]!Sky_lookup,2,FALSE)</f>
        <v>315</v>
      </c>
    </row>
    <row r="908" spans="1:17" x14ac:dyDescent="0.25">
      <c r="A908" s="29">
        <v>1006</v>
      </c>
      <c r="B908" s="12" t="s">
        <v>2209</v>
      </c>
      <c r="C908" s="12" t="s">
        <v>2210</v>
      </c>
      <c r="D908" s="78">
        <v>1995</v>
      </c>
      <c r="E908" s="112" t="s">
        <v>239</v>
      </c>
      <c r="F908" s="77">
        <v>4</v>
      </c>
      <c r="I908" s="12">
        <f t="shared" si="4"/>
        <v>145</v>
      </c>
      <c r="J908" s="98" t="str">
        <f>VLOOKUP(WEEKDAY(K908),Ref!Q$2:R$8,2)</f>
        <v>H</v>
      </c>
      <c r="K908" s="82">
        <v>40647</v>
      </c>
      <c r="L908" s="12">
        <v>2245</v>
      </c>
      <c r="M908" s="12">
        <v>2510</v>
      </c>
      <c r="N908" s="11" t="s">
        <v>265</v>
      </c>
      <c r="O908" s="15">
        <f>IF(ISERROR(VLOOKUP(N908,[1]!Ter_lookup,2,FALSE)=TRUE),"",VLOOKUP(N908,[1]!Ter_lookup,2,FALSE))</f>
        <v>6</v>
      </c>
      <c r="P908" s="11">
        <f>VLOOKUP(N908,[1]!Sky_lookup,2,FALSE)</f>
        <v>118</v>
      </c>
    </row>
    <row r="909" spans="1:17" x14ac:dyDescent="0.25">
      <c r="A909" s="29">
        <v>1007</v>
      </c>
      <c r="B909" s="12" t="s">
        <v>2200</v>
      </c>
      <c r="C909" s="12" t="s">
        <v>2201</v>
      </c>
      <c r="D909" s="78">
        <v>1973</v>
      </c>
      <c r="E909" s="112" t="s">
        <v>239</v>
      </c>
      <c r="F909" s="77">
        <v>4</v>
      </c>
      <c r="I909" s="12">
        <f t="shared" si="4"/>
        <v>125</v>
      </c>
      <c r="J909" s="98" t="str">
        <f>VLOOKUP(WEEKDAY(K909),Ref!Q$2:R$8,2)</f>
        <v>U</v>
      </c>
      <c r="K909" s="82">
        <v>40643</v>
      </c>
      <c r="L909" s="12">
        <v>1650</v>
      </c>
      <c r="M909" s="12">
        <v>1855</v>
      </c>
      <c r="N909" s="11" t="s">
        <v>375</v>
      </c>
      <c r="O909" s="15" t="str">
        <f>IF(ISERROR(VLOOKUP(N909,[1]!Ter_lookup,2,FALSE)=TRUE),"",VLOOKUP(N909,[1]!Ter_lookup,2,FALSE))</f>
        <v/>
      </c>
      <c r="P909" s="11">
        <f>VLOOKUP(N909,[1]!Sky_lookup,2,FALSE)</f>
        <v>315</v>
      </c>
    </row>
    <row r="910" spans="1:17" x14ac:dyDescent="0.25">
      <c r="A910" s="29">
        <v>1008</v>
      </c>
      <c r="B910" s="12" t="s">
        <v>1475</v>
      </c>
      <c r="C910" s="12" t="s">
        <v>2202</v>
      </c>
      <c r="D910" s="78">
        <v>1971</v>
      </c>
      <c r="E910" s="112">
        <v>18</v>
      </c>
      <c r="F910" s="77">
        <v>5</v>
      </c>
      <c r="I910" s="12">
        <f t="shared" si="4"/>
        <v>125</v>
      </c>
      <c r="J910" s="98" t="str">
        <f>VLOOKUP(WEEKDAY(K910),Ref!Q$2:R$8,2)</f>
        <v>U</v>
      </c>
      <c r="K910" s="82">
        <v>40643</v>
      </c>
      <c r="L910" s="12">
        <v>2100</v>
      </c>
      <c r="M910" s="12">
        <v>2305</v>
      </c>
      <c r="N910" s="11" t="s">
        <v>375</v>
      </c>
      <c r="O910" s="15" t="str">
        <f>IF(ISERROR(VLOOKUP(N910,[1]!Ter_lookup,2,FALSE)=TRUE),"",VLOOKUP(N910,[1]!Ter_lookup,2,FALSE))</f>
        <v/>
      </c>
      <c r="P910" s="11">
        <f>VLOOKUP(N910,[1]!Sky_lookup,2,FALSE)</f>
        <v>315</v>
      </c>
      <c r="Q910" s="11" t="s">
        <v>2211</v>
      </c>
    </row>
    <row r="911" spans="1:17" x14ac:dyDescent="0.25">
      <c r="A911" s="29">
        <v>1009</v>
      </c>
      <c r="B911" s="12" t="s">
        <v>1552</v>
      </c>
      <c r="C911" s="12" t="s">
        <v>2199</v>
      </c>
      <c r="D911" s="78">
        <v>2002</v>
      </c>
      <c r="E911" s="112">
        <v>15</v>
      </c>
      <c r="F911" s="77">
        <v>4</v>
      </c>
      <c r="I911" s="12">
        <f t="shared" si="4"/>
        <v>100</v>
      </c>
      <c r="J911" s="98" t="str">
        <f>VLOOKUP(WEEKDAY(K911),Ref!Q$2:R$8,2)</f>
        <v>U</v>
      </c>
      <c r="K911" s="82">
        <v>40643</v>
      </c>
      <c r="L911" s="12">
        <v>2430</v>
      </c>
      <c r="M911" s="12">
        <v>2610</v>
      </c>
      <c r="N911" s="11" t="s">
        <v>262</v>
      </c>
      <c r="O911" s="15">
        <f>IF(ISERROR(VLOOKUP(N911,[1]!Ter_lookup,2,FALSE)=TRUE),"",VLOOKUP(N911,[1]!Ter_lookup,2,FALSE))</f>
        <v>2</v>
      </c>
      <c r="P911" s="11">
        <f>VLOOKUP(N911,[1]!Sky_lookup,2,FALSE)</f>
        <v>102</v>
      </c>
    </row>
    <row r="912" spans="1:17" x14ac:dyDescent="0.25">
      <c r="A912" s="29">
        <v>1010</v>
      </c>
      <c r="B912" s="12" t="s">
        <v>2155</v>
      </c>
      <c r="C912" s="12" t="s">
        <v>2204</v>
      </c>
      <c r="D912" s="78">
        <v>1981</v>
      </c>
      <c r="E912" s="112" t="s">
        <v>239</v>
      </c>
      <c r="F912" s="77">
        <v>5</v>
      </c>
      <c r="I912" s="12">
        <f t="shared" si="4"/>
        <v>140</v>
      </c>
      <c r="J912" s="98" t="str">
        <f>VLOOKUP(WEEKDAY(K912),Ref!Q$2:R$8,2)</f>
        <v>M</v>
      </c>
      <c r="K912" s="82">
        <v>40644</v>
      </c>
      <c r="L912" s="12">
        <v>1840</v>
      </c>
      <c r="M912" s="12">
        <v>2100</v>
      </c>
      <c r="N912" s="11" t="s">
        <v>375</v>
      </c>
      <c r="O912" s="15" t="str">
        <f>IF(ISERROR(VLOOKUP(N912,[1]!Ter_lookup,2,FALSE)=TRUE),"",VLOOKUP(N912,[1]!Ter_lookup,2,FALSE))</f>
        <v/>
      </c>
      <c r="P912" s="11">
        <f>VLOOKUP(N912,[1]!Sky_lookup,2,FALSE)</f>
        <v>315</v>
      </c>
    </row>
    <row r="913" spans="1:16" x14ac:dyDescent="0.25">
      <c r="A913" s="29">
        <v>1011</v>
      </c>
      <c r="B913" s="12" t="s">
        <v>873</v>
      </c>
      <c r="C913" s="11" t="s">
        <v>2206</v>
      </c>
      <c r="D913" s="20">
        <v>1962</v>
      </c>
      <c r="E913" s="112" t="s">
        <v>251</v>
      </c>
      <c r="F913" s="77">
        <v>5</v>
      </c>
      <c r="I913" s="12">
        <f t="shared" si="4"/>
        <v>145</v>
      </c>
      <c r="J913" s="98" t="str">
        <f>VLOOKUP(WEEKDAY(K913),Ref!Q$2:R$8,2)</f>
        <v>T</v>
      </c>
      <c r="K913" s="82">
        <v>40645</v>
      </c>
      <c r="L913" s="12">
        <v>1340</v>
      </c>
      <c r="M913" s="12">
        <v>1605</v>
      </c>
      <c r="N913" s="11" t="s">
        <v>375</v>
      </c>
      <c r="O913" s="15" t="str">
        <f>IF(ISERROR(VLOOKUP(N913,[1]!Ter_lookup,2,FALSE)=TRUE),"",VLOOKUP(N913,[1]!Ter_lookup,2,FALSE))</f>
        <v/>
      </c>
      <c r="P913" s="11">
        <f>VLOOKUP(N913,[1]!Sky_lookup,2,FALSE)</f>
        <v>315</v>
      </c>
    </row>
    <row r="914" spans="1:16" x14ac:dyDescent="0.25">
      <c r="A914" s="29">
        <v>1012</v>
      </c>
      <c r="B914" s="12" t="s">
        <v>2172</v>
      </c>
      <c r="C914" s="12" t="s">
        <v>2173</v>
      </c>
      <c r="D914" s="78">
        <v>2008</v>
      </c>
      <c r="E914" s="112">
        <v>15</v>
      </c>
      <c r="F914" s="77">
        <v>4</v>
      </c>
      <c r="G914" s="160">
        <v>2.6</v>
      </c>
      <c r="H914" s="23">
        <v>40659</v>
      </c>
      <c r="I914" s="12">
        <f t="shared" si="4"/>
        <v>115</v>
      </c>
      <c r="J914" s="98" t="str">
        <f>VLOOKUP(WEEKDAY(K914),Ref!Q$2:R$8,2)</f>
        <v>T</v>
      </c>
      <c r="K914" s="82">
        <v>40652</v>
      </c>
      <c r="L914" s="12">
        <v>2355</v>
      </c>
      <c r="M914" s="12">
        <v>2550</v>
      </c>
      <c r="N914" s="11" t="s">
        <v>265</v>
      </c>
      <c r="O914" s="15">
        <f>IF(ISERROR(VLOOKUP(N914,[1]!Ter_lookup,2,FALSE)=TRUE),"",VLOOKUP(N914,[1]!Ter_lookup,2,FALSE))</f>
        <v>6</v>
      </c>
      <c r="P914" s="11">
        <f>VLOOKUP(N914,[1]!Sky_lookup,2,FALSE)</f>
        <v>118</v>
      </c>
    </row>
    <row r="915" spans="1:16" x14ac:dyDescent="0.25">
      <c r="A915" s="11">
        <v>1013</v>
      </c>
      <c r="B915" s="12" t="s">
        <v>1845</v>
      </c>
      <c r="C915" s="11" t="s">
        <v>617</v>
      </c>
      <c r="D915" s="11">
        <v>1994</v>
      </c>
      <c r="E915" s="112" t="s">
        <v>237</v>
      </c>
      <c r="F915" s="77">
        <v>3</v>
      </c>
      <c r="I915" s="12">
        <f t="shared" si="4"/>
        <v>150</v>
      </c>
      <c r="J915" s="98" t="str">
        <f>VLOOKUP(WEEKDAY(K915),Ref!Q$2:R$8,2)</f>
        <v>S</v>
      </c>
      <c r="K915" s="82">
        <v>40642</v>
      </c>
      <c r="L915" s="11">
        <v>2335</v>
      </c>
      <c r="M915" s="11">
        <v>2605</v>
      </c>
      <c r="N915" s="11" t="s">
        <v>379</v>
      </c>
      <c r="O915" s="15" t="str">
        <f>IF(ISERROR(VLOOKUP(N915,[1]!Ter_lookup,2,FALSE)=TRUE),"",VLOOKUP(N915,[1]!Ter_lookup,2,FALSE))</f>
        <v/>
      </c>
      <c r="P915" s="11">
        <f>VLOOKUP(N915,[1]!Sky_lookup,2,FALSE)</f>
        <v>109</v>
      </c>
    </row>
    <row r="916" spans="1:16" x14ac:dyDescent="0.25">
      <c r="A916" s="29">
        <v>1014</v>
      </c>
      <c r="B916" s="12" t="s">
        <v>2213</v>
      </c>
      <c r="C916" s="12" t="s">
        <v>2214</v>
      </c>
      <c r="D916" s="78">
        <v>1999</v>
      </c>
      <c r="E916" s="112">
        <v>15</v>
      </c>
      <c r="F916" s="77">
        <v>4</v>
      </c>
      <c r="H916" s="23" t="s">
        <v>8</v>
      </c>
      <c r="I916" s="12">
        <f t="shared" si="4"/>
        <v>115</v>
      </c>
      <c r="J916" s="98" t="str">
        <f>VLOOKUP(WEEKDAY(K916),Ref!Q$2:R$8,2)</f>
        <v>U</v>
      </c>
      <c r="K916" s="82">
        <v>40650</v>
      </c>
      <c r="L916" s="12">
        <v>2200</v>
      </c>
      <c r="M916" s="12">
        <v>2355</v>
      </c>
      <c r="N916" s="11" t="s">
        <v>2217</v>
      </c>
      <c r="O916" s="15">
        <f>IF(ISERROR(VLOOKUP(N916,[1]!Ter_lookup,2,FALSE)=TRUE),"",VLOOKUP(N916,[1]!Ter_lookup,2,FALSE))</f>
        <v>4</v>
      </c>
      <c r="P916" s="11">
        <f>VLOOKUP(N916,[1]!Sky_lookup,2,FALSE)</f>
        <v>104</v>
      </c>
    </row>
    <row r="917" spans="1:16" x14ac:dyDescent="0.25">
      <c r="A917" s="11">
        <v>1015</v>
      </c>
      <c r="B917" s="11" t="s">
        <v>910</v>
      </c>
      <c r="C917" s="11" t="s">
        <v>927</v>
      </c>
      <c r="D917" s="11">
        <v>1992</v>
      </c>
      <c r="E917" s="112">
        <v>18</v>
      </c>
      <c r="F917" s="77">
        <v>4</v>
      </c>
      <c r="H917" s="23" t="s">
        <v>819</v>
      </c>
      <c r="I917" s="12">
        <f t="shared" si="4"/>
        <v>125</v>
      </c>
      <c r="J917" s="98" t="str">
        <f>VLOOKUP(WEEKDAY(K917),Ref!Q$2:R$8,2)</f>
        <v>U</v>
      </c>
      <c r="K917" s="82">
        <v>40650</v>
      </c>
      <c r="L917" s="11">
        <v>2305</v>
      </c>
      <c r="M917" s="11">
        <v>2510</v>
      </c>
      <c r="N917" s="11" t="s">
        <v>2014</v>
      </c>
      <c r="P917" s="11">
        <f>VLOOKUP(N917,Ref!$E$2:$F$506,2)</f>
        <v>525</v>
      </c>
    </row>
    <row r="918" spans="1:16" x14ac:dyDescent="0.25">
      <c r="A918" s="29">
        <v>1016</v>
      </c>
      <c r="B918" s="12" t="s">
        <v>1552</v>
      </c>
      <c r="C918" s="12" t="s">
        <v>1553</v>
      </c>
      <c r="D918" s="11">
        <v>1988</v>
      </c>
      <c r="I918" s="12"/>
    </row>
    <row r="919" spans="1:16" x14ac:dyDescent="0.25">
      <c r="A919" s="29">
        <v>1017</v>
      </c>
      <c r="B919" s="12" t="s">
        <v>1475</v>
      </c>
      <c r="C919" s="12" t="s">
        <v>2212</v>
      </c>
      <c r="D919" s="78">
        <v>1975</v>
      </c>
      <c r="E919" s="112">
        <v>18</v>
      </c>
      <c r="F919" s="77">
        <v>4</v>
      </c>
      <c r="H919" s="23" t="s">
        <v>8</v>
      </c>
      <c r="I919" s="12">
        <f t="shared" ref="I919:I933" si="5">IF($M919&gt;999,LEFT($M919,2)*60,LEFT($M919,1)*60)+RIGHT($M919,2)-IF($L919&gt;999,LEFT($L919,2)*60,LEFT($L919,1)*60)-RIGHT($L919,2)</f>
        <v>140</v>
      </c>
      <c r="J919" s="98" t="str">
        <f>VLOOKUP(WEEKDAY(K919),Ref!Q$2:R$8,2)</f>
        <v>F</v>
      </c>
      <c r="K919" s="82">
        <v>40648</v>
      </c>
      <c r="L919" s="12">
        <v>2300</v>
      </c>
      <c r="M919" s="12">
        <v>2520</v>
      </c>
      <c r="N919" s="11" t="s">
        <v>375</v>
      </c>
      <c r="O919" s="15" t="str">
        <f>IF(ISERROR(VLOOKUP(N919,[1]!Ter_lookup,2,FALSE)=TRUE),"",VLOOKUP(N919,[1]!Ter_lookup,2,FALSE))</f>
        <v/>
      </c>
      <c r="P919" s="11">
        <f>VLOOKUP(N919,[1]!Sky_lookup,2,FALSE)</f>
        <v>315</v>
      </c>
    </row>
    <row r="920" spans="1:16" x14ac:dyDescent="0.25">
      <c r="A920" s="29">
        <v>1018</v>
      </c>
      <c r="B920" s="12" t="s">
        <v>2220</v>
      </c>
      <c r="C920" s="12" t="s">
        <v>2221</v>
      </c>
      <c r="D920" s="78">
        <v>1987</v>
      </c>
      <c r="E920" s="112">
        <v>15</v>
      </c>
      <c r="F920" s="77">
        <v>4</v>
      </c>
      <c r="H920" s="23" t="s">
        <v>8</v>
      </c>
      <c r="I920" s="12">
        <f t="shared" si="5"/>
        <v>115</v>
      </c>
      <c r="J920" s="98" t="str">
        <f>VLOOKUP(WEEKDAY(K920),Ref!Q$2:R$8,2)</f>
        <v>T</v>
      </c>
      <c r="K920" s="82">
        <v>40652</v>
      </c>
      <c r="L920" s="12">
        <v>2340</v>
      </c>
      <c r="M920" s="12">
        <v>2535</v>
      </c>
      <c r="N920" s="11" t="s">
        <v>429</v>
      </c>
      <c r="O920" s="15" t="str">
        <f>IF(ISERROR(VLOOKUP(N920,[1]!Ter_lookup,2,FALSE)=TRUE),"",VLOOKUP(N920,[1]!Ter_lookup,2,FALSE))</f>
        <v/>
      </c>
      <c r="P920" s="11">
        <f>VLOOKUP(N920,[1]!Sky_lookup,2,FALSE)</f>
        <v>317</v>
      </c>
    </row>
    <row r="921" spans="1:16" x14ac:dyDescent="0.25">
      <c r="A921" s="29">
        <v>1019</v>
      </c>
      <c r="B921" s="12" t="s">
        <v>1689</v>
      </c>
      <c r="C921" s="12" t="s">
        <v>2227</v>
      </c>
      <c r="D921" s="78">
        <v>1998</v>
      </c>
      <c r="E921" s="112">
        <v>15</v>
      </c>
      <c r="F921" s="77">
        <v>4</v>
      </c>
      <c r="G921" s="160">
        <v>2.9</v>
      </c>
      <c r="H921" s="23">
        <v>40656</v>
      </c>
      <c r="I921" s="12">
        <f t="shared" si="5"/>
        <v>115</v>
      </c>
      <c r="J921" s="98" t="str">
        <f>VLOOKUP(WEEKDAY(K921),Ref!Q$2:R$8,2)</f>
        <v>W</v>
      </c>
      <c r="K921" s="82">
        <v>40653</v>
      </c>
      <c r="L921" s="12">
        <v>2315</v>
      </c>
      <c r="M921" s="12">
        <v>2510</v>
      </c>
      <c r="N921" s="11" t="s">
        <v>429</v>
      </c>
      <c r="O921" s="15" t="str">
        <f>IF(ISERROR(VLOOKUP(N921,[1]!Ter_lookup,2,FALSE)=TRUE),"",VLOOKUP(N921,[1]!Ter_lookup,2,FALSE))</f>
        <v/>
      </c>
      <c r="P921" s="11">
        <f>VLOOKUP(N921,[1]!Sky_lookup,2,FALSE)</f>
        <v>317</v>
      </c>
    </row>
    <row r="922" spans="1:16" x14ac:dyDescent="0.25">
      <c r="A922" s="29">
        <v>1020</v>
      </c>
      <c r="B922" s="12" t="s">
        <v>1627</v>
      </c>
      <c r="C922" s="12" t="s">
        <v>1628</v>
      </c>
      <c r="D922" s="78">
        <v>2001</v>
      </c>
      <c r="E922" s="112" t="s">
        <v>239</v>
      </c>
      <c r="F922" s="77">
        <v>4</v>
      </c>
      <c r="H922" s="23" t="s">
        <v>819</v>
      </c>
      <c r="I922" s="12">
        <f t="shared" si="5"/>
        <v>120</v>
      </c>
      <c r="J922" s="98" t="str">
        <f>VLOOKUP(WEEKDAY(K922),Ref!Q$2:R$8,2)</f>
        <v>S</v>
      </c>
      <c r="K922" s="82">
        <v>40656</v>
      </c>
      <c r="L922" s="11">
        <v>1200</v>
      </c>
      <c r="M922" s="11">
        <v>1400</v>
      </c>
      <c r="N922" s="11" t="s">
        <v>262</v>
      </c>
      <c r="O922" s="15">
        <f>IF(ISERROR(VLOOKUP(N922,[1]!Ter_lookup,2,FALSE)=TRUE),"",VLOOKUP(N922,[1]!Ter_lookup,2,FALSE))</f>
        <v>2</v>
      </c>
      <c r="P922" s="11">
        <f>VLOOKUP(N922,[1]!Sky_lookup,2,FALSE)</f>
        <v>102</v>
      </c>
    </row>
    <row r="923" spans="1:16" x14ac:dyDescent="0.25">
      <c r="A923" s="29">
        <v>1021</v>
      </c>
      <c r="B923" s="12" t="s">
        <v>2222</v>
      </c>
      <c r="C923" s="12" t="s">
        <v>2223</v>
      </c>
      <c r="D923" s="78">
        <v>2004</v>
      </c>
      <c r="E923" s="112">
        <v>15</v>
      </c>
      <c r="F923" s="77">
        <v>4</v>
      </c>
      <c r="H923" s="23" t="s">
        <v>819</v>
      </c>
      <c r="I923" s="12">
        <f t="shared" si="5"/>
        <v>100</v>
      </c>
      <c r="J923" s="98" t="str">
        <f>VLOOKUP(WEEKDAY(K923),Ref!Q$2:R$8,2)</f>
        <v>W</v>
      </c>
      <c r="K923" s="82">
        <v>40653</v>
      </c>
      <c r="L923" s="12">
        <v>2315</v>
      </c>
      <c r="M923" s="12">
        <v>2455</v>
      </c>
      <c r="N923" s="11" t="s">
        <v>385</v>
      </c>
      <c r="O923" s="15">
        <f>IF(ISERROR(VLOOKUP(N923,[1]!Ter_lookup,2,FALSE)=TRUE),"",VLOOKUP(N923,[1]!Ter_lookup,2,FALSE))</f>
        <v>1</v>
      </c>
      <c r="P923" s="11">
        <f>VLOOKUP(N923,[1]!Sky_lookup,2,FALSE)</f>
        <v>101</v>
      </c>
    </row>
    <row r="924" spans="1:16" x14ac:dyDescent="0.25">
      <c r="A924" s="29">
        <v>1022</v>
      </c>
      <c r="B924" s="12" t="s">
        <v>2155</v>
      </c>
      <c r="C924" s="12" t="s">
        <v>2218</v>
      </c>
      <c r="D924" s="78">
        <v>1986</v>
      </c>
      <c r="E924" s="112">
        <v>15</v>
      </c>
      <c r="F924" s="77">
        <v>4</v>
      </c>
      <c r="H924" s="23" t="s">
        <v>819</v>
      </c>
      <c r="I924" s="12">
        <f t="shared" si="5"/>
        <v>120</v>
      </c>
      <c r="J924" s="98" t="str">
        <f>VLOOKUP(WEEKDAY(K924),Ref!Q$2:R$8,2)</f>
        <v>H</v>
      </c>
      <c r="K924" s="82">
        <v>40654</v>
      </c>
      <c r="L924" s="12">
        <v>2325</v>
      </c>
      <c r="M924" s="12">
        <v>2525</v>
      </c>
      <c r="N924" s="11" t="s">
        <v>385</v>
      </c>
      <c r="O924" s="15">
        <f>IF(ISERROR(VLOOKUP(N924,[1]!Ter_lookup,2,FALSE)=TRUE),"",VLOOKUP(N924,[1]!Ter_lookup,2,FALSE))</f>
        <v>1</v>
      </c>
      <c r="P924" s="11">
        <f>VLOOKUP(N924,[1]!Sky_lookup,2,FALSE)</f>
        <v>101</v>
      </c>
    </row>
    <row r="925" spans="1:16" x14ac:dyDescent="0.25">
      <c r="A925" s="11">
        <v>1023</v>
      </c>
      <c r="B925" s="11" t="s">
        <v>1786</v>
      </c>
      <c r="C925" s="12" t="s">
        <v>1785</v>
      </c>
      <c r="D925" s="11">
        <v>1995</v>
      </c>
      <c r="E925" s="112" t="s">
        <v>241</v>
      </c>
      <c r="F925" s="77">
        <v>5</v>
      </c>
      <c r="H925" s="23" t="s">
        <v>8</v>
      </c>
      <c r="I925" s="12">
        <f t="shared" si="5"/>
        <v>110</v>
      </c>
      <c r="J925" s="98" t="str">
        <f>VLOOKUP(WEEKDAY(K925),Ref!Q$2:R$8,2)</f>
        <v>H</v>
      </c>
      <c r="K925" s="82">
        <v>40654</v>
      </c>
      <c r="L925" s="11">
        <v>2320</v>
      </c>
      <c r="M925" s="11">
        <v>2510</v>
      </c>
      <c r="N925" s="11" t="s">
        <v>375</v>
      </c>
      <c r="P925" s="11">
        <f>VLOOKUP(N925,Ref!$E$2:$F$506,2)</f>
        <v>253</v>
      </c>
    </row>
    <row r="926" spans="1:16" x14ac:dyDescent="0.25">
      <c r="A926" s="11">
        <v>1024</v>
      </c>
      <c r="B926" s="11" t="s">
        <v>1781</v>
      </c>
      <c r="C926" s="12" t="s">
        <v>1782</v>
      </c>
      <c r="D926" s="11">
        <v>1981</v>
      </c>
      <c r="E926" s="112" t="s">
        <v>239</v>
      </c>
      <c r="F926" s="77">
        <v>5</v>
      </c>
      <c r="H926" s="23" t="s">
        <v>819</v>
      </c>
      <c r="I926" s="12">
        <f t="shared" si="5"/>
        <v>110</v>
      </c>
      <c r="J926" s="98" t="str">
        <f>VLOOKUP(WEEKDAY(K926),Ref!Q$2:R$8,2)</f>
        <v>F</v>
      </c>
      <c r="K926" s="82">
        <v>40655</v>
      </c>
      <c r="L926" s="11">
        <v>1910</v>
      </c>
      <c r="M926" s="11">
        <v>2100</v>
      </c>
      <c r="N926" s="11" t="s">
        <v>266</v>
      </c>
      <c r="O926" s="15">
        <f>IF(ISERROR(VLOOKUP(N926,[1]!Ter_lookup,2,FALSE)=TRUE),"",VLOOKUP(N926,[1]!Ter_lookup,2,FALSE))</f>
        <v>7</v>
      </c>
      <c r="P926" s="11">
        <f>VLOOKUP(N926,[1]!Sky_lookup,2,FALSE)</f>
        <v>115</v>
      </c>
    </row>
    <row r="927" spans="1:16" x14ac:dyDescent="0.25">
      <c r="A927" s="11">
        <v>1025</v>
      </c>
      <c r="B927" s="11" t="s">
        <v>1826</v>
      </c>
      <c r="C927" s="12" t="s">
        <v>1827</v>
      </c>
      <c r="D927" s="11">
        <v>1984</v>
      </c>
      <c r="E927" s="112" t="s">
        <v>239</v>
      </c>
      <c r="F927" s="77">
        <v>4</v>
      </c>
      <c r="H927" s="23" t="s">
        <v>819</v>
      </c>
      <c r="I927" s="12">
        <f t="shared" si="5"/>
        <v>165</v>
      </c>
      <c r="J927" s="98" t="str">
        <f>VLOOKUP(WEEKDAY(K927),Ref!Q$2:R$8,2)</f>
        <v>S</v>
      </c>
      <c r="K927" s="82">
        <v>40656</v>
      </c>
      <c r="L927" s="11">
        <v>2010</v>
      </c>
      <c r="M927" s="11">
        <v>2255</v>
      </c>
      <c r="N927" s="11" t="s">
        <v>266</v>
      </c>
      <c r="O927" s="15">
        <f>IF(ISERROR(VLOOKUP(N927,[1]!Ter_lookup,2,FALSE)=TRUE),"",VLOOKUP(N927,[1]!Ter_lookup,2,FALSE))</f>
        <v>7</v>
      </c>
      <c r="P927" s="11">
        <f>VLOOKUP(N927,[1]!Sky_lookup,2,FALSE)</f>
        <v>115</v>
      </c>
    </row>
    <row r="928" spans="1:16" x14ac:dyDescent="0.25">
      <c r="A928" s="29">
        <v>1026</v>
      </c>
      <c r="B928" s="12" t="s">
        <v>2244</v>
      </c>
      <c r="C928" s="11" t="s">
        <v>1536</v>
      </c>
      <c r="D928" s="78">
        <v>1984</v>
      </c>
      <c r="E928" s="112" t="s">
        <v>239</v>
      </c>
      <c r="F928" s="77">
        <v>4</v>
      </c>
      <c r="G928" s="160">
        <v>2</v>
      </c>
      <c r="H928" s="23">
        <v>36892</v>
      </c>
      <c r="I928" s="12">
        <f t="shared" si="5"/>
        <v>130</v>
      </c>
      <c r="J928" s="98" t="str">
        <f>VLOOKUP(WEEKDAY(K928),Ref!Q$2:R$8,2)</f>
        <v>U</v>
      </c>
      <c r="K928" s="82">
        <v>40657</v>
      </c>
      <c r="L928" s="11">
        <v>1950</v>
      </c>
      <c r="M928" s="11">
        <v>2200</v>
      </c>
      <c r="N928" s="11" t="s">
        <v>2014</v>
      </c>
      <c r="O928" s="15">
        <f>IF(ISERROR(VLOOKUP(N928,[1]!Ter_lookup,2,FALSE)=TRUE),"",VLOOKUP(N928,[1]!Ter_lookup,2,FALSE))</f>
        <v>5</v>
      </c>
      <c r="P928" s="11">
        <f>VLOOKUP(N928,[1]!Sky_lookup,2,FALSE)</f>
        <v>105</v>
      </c>
    </row>
    <row r="929" spans="1:16" x14ac:dyDescent="0.25">
      <c r="A929" s="29">
        <v>1027</v>
      </c>
      <c r="B929" s="12" t="s">
        <v>964</v>
      </c>
      <c r="C929" s="12" t="s">
        <v>2228</v>
      </c>
      <c r="D929" s="78">
        <v>1978</v>
      </c>
      <c r="E929" s="112" t="s">
        <v>239</v>
      </c>
      <c r="F929" s="77">
        <v>4</v>
      </c>
      <c r="H929" s="23" t="s">
        <v>8</v>
      </c>
      <c r="I929" s="12">
        <f t="shared" si="5"/>
        <v>130</v>
      </c>
      <c r="J929" s="98" t="str">
        <f>VLOOKUP(WEEKDAY(K929),Ref!Q$2:R$8,2)</f>
        <v>F</v>
      </c>
      <c r="K929" s="82">
        <v>40655</v>
      </c>
      <c r="L929" s="12">
        <v>1850</v>
      </c>
      <c r="M929" s="12">
        <v>2100</v>
      </c>
      <c r="N929" s="11" t="s">
        <v>375</v>
      </c>
      <c r="O929" s="15" t="str">
        <f>IF(ISERROR(VLOOKUP(N929,[1]!Ter_lookup,2,FALSE)=TRUE),"",VLOOKUP(N929,[1]!Ter_lookup,2,FALSE))</f>
        <v/>
      </c>
      <c r="P929" s="11">
        <f>VLOOKUP(N929,[1]!Sky_lookup,2,FALSE)</f>
        <v>315</v>
      </c>
    </row>
    <row r="930" spans="1:16" x14ac:dyDescent="0.25">
      <c r="A930" s="11">
        <v>1028</v>
      </c>
      <c r="B930" s="11" t="s">
        <v>2243</v>
      </c>
      <c r="C930" s="11" t="s">
        <v>796</v>
      </c>
      <c r="D930" s="11">
        <v>1981</v>
      </c>
      <c r="E930" s="112" t="s">
        <v>239</v>
      </c>
      <c r="F930" s="77">
        <v>4</v>
      </c>
      <c r="H930" s="23" t="s">
        <v>8</v>
      </c>
      <c r="I930" s="12">
        <f t="shared" si="5"/>
        <v>135</v>
      </c>
      <c r="J930" s="98" t="str">
        <f>VLOOKUP(WEEKDAY(K930),Ref!Q$2:R$8,2)</f>
        <v>S</v>
      </c>
      <c r="K930" s="82">
        <v>40656</v>
      </c>
      <c r="L930" s="11">
        <v>1710</v>
      </c>
      <c r="M930" s="11">
        <v>1925</v>
      </c>
      <c r="N930" s="11" t="s">
        <v>375</v>
      </c>
      <c r="P930" s="11">
        <f>VLOOKUP(N930,Ref!$E$2:$F$506,2)</f>
        <v>253</v>
      </c>
    </row>
    <row r="931" spans="1:16" x14ac:dyDescent="0.25">
      <c r="A931" s="29">
        <v>1029</v>
      </c>
      <c r="B931" s="12" t="s">
        <v>2187</v>
      </c>
      <c r="C931" s="12" t="s">
        <v>2188</v>
      </c>
      <c r="D931" s="78">
        <v>2004</v>
      </c>
      <c r="F931" s="77">
        <v>4</v>
      </c>
      <c r="H931" s="23" t="s">
        <v>661</v>
      </c>
      <c r="I931" s="12">
        <f t="shared" si="5"/>
        <v>90</v>
      </c>
      <c r="J931" s="98" t="str">
        <f>VLOOKUP(WEEKDAY(K931),Ref!Q$2:R$8,2)</f>
        <v>U</v>
      </c>
      <c r="K931" s="82">
        <v>40636</v>
      </c>
      <c r="L931" s="12">
        <v>2200</v>
      </c>
      <c r="M931" s="12">
        <v>2330</v>
      </c>
      <c r="N931" s="11" t="s">
        <v>459</v>
      </c>
      <c r="O931" s="15" t="str">
        <f>IF(ISERROR(VLOOKUP(N931,[1]!Ter_lookup,2,FALSE)=TRUE),"",VLOOKUP(N931,[1]!Ter_lookup,2,FALSE))</f>
        <v/>
      </c>
      <c r="P931" s="11">
        <f>VLOOKUP(N931,[1]!Sky_lookup,2,FALSE)</f>
        <v>245</v>
      </c>
    </row>
    <row r="932" spans="1:16" x14ac:dyDescent="0.25">
      <c r="A932" s="29">
        <v>1030</v>
      </c>
      <c r="B932" s="11" t="s">
        <v>1522</v>
      </c>
      <c r="C932" s="11" t="s">
        <v>2275</v>
      </c>
      <c r="D932" s="20">
        <v>1995</v>
      </c>
      <c r="E932" s="112" t="s">
        <v>239</v>
      </c>
      <c r="F932" s="77">
        <v>5</v>
      </c>
      <c r="H932" s="23" t="s">
        <v>8</v>
      </c>
      <c r="I932" s="12">
        <f t="shared" si="5"/>
        <v>125</v>
      </c>
      <c r="J932" s="98" t="str">
        <f>VLOOKUP(WEEKDAY(K932),Ref!Q$2:R$8,2)</f>
        <v>U</v>
      </c>
      <c r="K932" s="82">
        <v>40664</v>
      </c>
      <c r="L932" s="11">
        <v>1855</v>
      </c>
      <c r="M932" s="11">
        <v>2100</v>
      </c>
      <c r="N932" s="11" t="s">
        <v>375</v>
      </c>
      <c r="O932" s="15" t="str">
        <f>IF(ISERROR(VLOOKUP(N932,[1]!Ter_lookup,2,FALSE)=TRUE),"",VLOOKUP(N932,[1]!Ter_lookup,2,FALSE))</f>
        <v/>
      </c>
      <c r="P932" s="11">
        <f>VLOOKUP(N932,[1]!Sky_lookup,2,FALSE)</f>
        <v>315</v>
      </c>
    </row>
    <row r="933" spans="1:16" x14ac:dyDescent="0.25">
      <c r="A933" s="29">
        <v>1031</v>
      </c>
      <c r="B933" s="11" t="s">
        <v>1674</v>
      </c>
      <c r="C933" s="11" t="s">
        <v>2274</v>
      </c>
      <c r="D933" s="20">
        <v>2008</v>
      </c>
      <c r="E933" s="112">
        <v>15</v>
      </c>
      <c r="F933" s="77">
        <v>3</v>
      </c>
      <c r="H933" s="23" t="s">
        <v>8</v>
      </c>
      <c r="I933" s="12">
        <f t="shared" si="5"/>
        <v>130</v>
      </c>
      <c r="J933" s="98" t="str">
        <f>VLOOKUP(WEEKDAY(K933),Ref!Q$2:R$8,2)</f>
        <v>U</v>
      </c>
      <c r="K933" s="82">
        <v>40664</v>
      </c>
      <c r="L933" s="11">
        <v>2100</v>
      </c>
      <c r="M933" s="11">
        <v>2310</v>
      </c>
      <c r="N933" s="11" t="s">
        <v>388</v>
      </c>
      <c r="O933" s="15">
        <f>IF(ISERROR(VLOOKUP(N933,[1]!Ter_lookup,2,FALSE)=TRUE),"",VLOOKUP(N933,[1]!Ter_lookup,2,FALSE))</f>
        <v>4</v>
      </c>
      <c r="P933" s="11">
        <f>VLOOKUP(N933,[1]!Sky_lookup,2,FALSE)</f>
        <v>104</v>
      </c>
    </row>
    <row r="934" spans="1:16" x14ac:dyDescent="0.25">
      <c r="A934" s="29">
        <v>1032</v>
      </c>
      <c r="B934" s="12" t="s">
        <v>476</v>
      </c>
      <c r="C934" s="11" t="s">
        <v>2284</v>
      </c>
      <c r="I934" s="12"/>
      <c r="J934" s="98"/>
    </row>
    <row r="935" spans="1:16" x14ac:dyDescent="0.25">
      <c r="A935" s="29">
        <v>1033</v>
      </c>
      <c r="B935" s="11" t="s">
        <v>1334</v>
      </c>
      <c r="C935" s="11" t="s">
        <v>2276</v>
      </c>
      <c r="D935" s="20">
        <v>1992</v>
      </c>
      <c r="E935" s="112">
        <v>15</v>
      </c>
      <c r="F935" s="77">
        <v>4</v>
      </c>
      <c r="H935" s="23" t="s">
        <v>8</v>
      </c>
      <c r="I935" s="12">
        <f t="shared" ref="I935:I947" si="6">IF($M935&gt;999,LEFT($M935,2)*60,LEFT($M935,1)*60)+RIGHT($M935,2)-IF($L935&gt;999,LEFT($L935,2)*60,LEFT($L935,1)*60)-RIGHT($L935,2)</f>
        <v>160</v>
      </c>
      <c r="J935" s="98" t="str">
        <f>VLOOKUP(WEEKDAY(K935),Ref!Q$2:R$8,2)</f>
        <v>U</v>
      </c>
      <c r="K935" s="82">
        <v>40664</v>
      </c>
      <c r="L935" s="11">
        <v>2315</v>
      </c>
      <c r="M935" s="11">
        <v>2555</v>
      </c>
      <c r="N935" s="11" t="s">
        <v>379</v>
      </c>
      <c r="O935" s="15" t="str">
        <f>IF(ISERROR(VLOOKUP(N935,[1]!Ter_lookup,2,FALSE)=TRUE),"",VLOOKUP(N935,[1]!Ter_lookup,2,FALSE))</f>
        <v/>
      </c>
      <c r="P935" s="11">
        <f>VLOOKUP(N935,[1]!Sky_lookup,2,FALSE)</f>
        <v>109</v>
      </c>
    </row>
    <row r="936" spans="1:16" x14ac:dyDescent="0.25">
      <c r="A936" s="29">
        <v>1034</v>
      </c>
      <c r="B936" s="11" t="s">
        <v>1676</v>
      </c>
      <c r="C936" s="11" t="s">
        <v>2277</v>
      </c>
      <c r="D936" s="20">
        <v>1961</v>
      </c>
      <c r="E936" s="112" t="s">
        <v>239</v>
      </c>
      <c r="F936" s="77">
        <v>5</v>
      </c>
      <c r="H936" s="23" t="s">
        <v>8</v>
      </c>
      <c r="I936" s="12">
        <f t="shared" si="6"/>
        <v>130</v>
      </c>
      <c r="J936" s="98" t="str">
        <f>VLOOKUP(WEEKDAY(K936),Ref!Q$2:R$8,2)</f>
        <v>M</v>
      </c>
      <c r="K936" s="82">
        <v>40665</v>
      </c>
      <c r="L936" s="11">
        <v>1300</v>
      </c>
      <c r="M936" s="11">
        <v>1510</v>
      </c>
      <c r="N936" s="11" t="s">
        <v>375</v>
      </c>
      <c r="O936" s="15" t="str">
        <f>IF(ISERROR(VLOOKUP(N936,[1]!Ter_lookup,2,FALSE)=TRUE),"",VLOOKUP(N936,[1]!Ter_lookup,2,FALSE))</f>
        <v/>
      </c>
      <c r="P936" s="11">
        <f>VLOOKUP(N936,[1]!Sky_lookup,2,FALSE)</f>
        <v>315</v>
      </c>
    </row>
    <row r="937" spans="1:16" x14ac:dyDescent="0.25">
      <c r="A937" s="11">
        <v>1035</v>
      </c>
      <c r="B937" s="11" t="s">
        <v>2266</v>
      </c>
      <c r="C937" s="11" t="s">
        <v>838</v>
      </c>
      <c r="D937" s="11">
        <v>2005</v>
      </c>
      <c r="E937" s="112" t="s">
        <v>251</v>
      </c>
      <c r="F937" s="77">
        <v>4</v>
      </c>
      <c r="H937" s="11" t="s">
        <v>8</v>
      </c>
      <c r="I937" s="12">
        <f t="shared" si="6"/>
        <v>150</v>
      </c>
      <c r="J937" s="98" t="str">
        <f>VLOOKUP(WEEKDAY(K937),Ref!Q$2:R$8,2)</f>
        <v>F</v>
      </c>
      <c r="K937" s="82">
        <v>40662</v>
      </c>
      <c r="L937" s="11">
        <v>2100</v>
      </c>
      <c r="M937" s="11">
        <v>2330</v>
      </c>
      <c r="N937" s="11" t="s">
        <v>372</v>
      </c>
      <c r="P937" s="11">
        <f>VLOOKUP(N937,Ref!$E$2:$F$506,2)</f>
        <v>532</v>
      </c>
    </row>
    <row r="938" spans="1:16" x14ac:dyDescent="0.25">
      <c r="A938" s="29">
        <v>1036</v>
      </c>
      <c r="B938" s="11" t="s">
        <v>1365</v>
      </c>
      <c r="C938" s="11" t="s">
        <v>1366</v>
      </c>
      <c r="D938" s="20">
        <v>1972</v>
      </c>
      <c r="E938" s="112" t="s">
        <v>239</v>
      </c>
      <c r="F938" s="77">
        <v>4</v>
      </c>
      <c r="H938" s="23" t="s">
        <v>8</v>
      </c>
      <c r="I938" s="12">
        <f t="shared" si="6"/>
        <v>136</v>
      </c>
      <c r="J938" s="98" t="str">
        <f>VLOOKUP(WEEKDAY(K938),Ref!Q$2:R$8,2)</f>
        <v>M</v>
      </c>
      <c r="K938" s="82">
        <v>40665</v>
      </c>
      <c r="L938" s="11">
        <v>1510</v>
      </c>
      <c r="M938" s="11">
        <v>1726</v>
      </c>
      <c r="N938" s="11" t="s">
        <v>375</v>
      </c>
      <c r="O938" s="15" t="str">
        <f>IF(ISERROR(VLOOKUP(N938,[1]!Ter_lookup,2,FALSE)=TRUE),"",VLOOKUP(N938,[1]!Ter_lookup,2,FALSE))</f>
        <v/>
      </c>
      <c r="P938" s="11">
        <f>VLOOKUP(N938,[1]!Sky_lookup,2,FALSE)</f>
        <v>315</v>
      </c>
    </row>
    <row r="939" spans="1:16" x14ac:dyDescent="0.25">
      <c r="A939" s="29">
        <v>1037</v>
      </c>
      <c r="B939" s="11" t="s">
        <v>2205</v>
      </c>
      <c r="C939" s="11" t="s">
        <v>2278</v>
      </c>
      <c r="D939" s="20">
        <v>1941</v>
      </c>
      <c r="E939" s="112" t="s">
        <v>251</v>
      </c>
      <c r="F939" s="77">
        <v>5</v>
      </c>
      <c r="H939" s="23" t="s">
        <v>819</v>
      </c>
      <c r="I939" s="12">
        <f t="shared" si="6"/>
        <v>120</v>
      </c>
      <c r="J939" s="98" t="str">
        <f>VLOOKUP(WEEKDAY(K939),Ref!Q$2:R$8,2)</f>
        <v>T</v>
      </c>
      <c r="K939" s="82">
        <v>40666</v>
      </c>
      <c r="L939" s="11">
        <v>2100</v>
      </c>
      <c r="M939" s="11">
        <v>2300</v>
      </c>
      <c r="N939" s="11" t="s">
        <v>267</v>
      </c>
      <c r="O939" s="15">
        <f>IF(ISERROR(VLOOKUP(N939,[1]!Ter_lookup,2,FALSE)=TRUE),"",VLOOKUP(N939,[1]!Ter_lookup,2,FALSE))</f>
        <v>9</v>
      </c>
      <c r="P939" s="11">
        <f>VLOOKUP(N939,[1]!Sky_lookup,2,FALSE)</f>
        <v>116</v>
      </c>
    </row>
    <row r="940" spans="1:16" x14ac:dyDescent="0.25">
      <c r="A940" s="29">
        <v>1038</v>
      </c>
      <c r="B940" s="11" t="s">
        <v>748</v>
      </c>
      <c r="C940" s="11" t="s">
        <v>2293</v>
      </c>
      <c r="D940" s="20">
        <v>2008</v>
      </c>
      <c r="E940" s="112">
        <v>15</v>
      </c>
      <c r="F940" s="77">
        <v>3</v>
      </c>
      <c r="H940" s="23" t="s">
        <v>819</v>
      </c>
      <c r="I940" s="12">
        <f t="shared" si="6"/>
        <v>130</v>
      </c>
      <c r="J940" s="98" t="str">
        <f>VLOOKUP(WEEKDAY(K940),Ref!Q$2:R$8,2)</f>
        <v>U</v>
      </c>
      <c r="K940" s="82">
        <v>40671</v>
      </c>
      <c r="L940" s="11">
        <v>2100</v>
      </c>
      <c r="M940" s="11">
        <v>2310</v>
      </c>
      <c r="N940" s="11" t="s">
        <v>2217</v>
      </c>
      <c r="O940" s="15">
        <f>IF(ISERROR(VLOOKUP(N940,[1]!Ter_lookup,2,FALSE)=TRUE),"",VLOOKUP(N940,[1]!Ter_lookup,2,FALSE))</f>
        <v>4</v>
      </c>
      <c r="P940" s="11">
        <f>VLOOKUP(N940,[1]!Sky_lookup,2,FALSE)</f>
        <v>104</v>
      </c>
    </row>
    <row r="941" spans="1:16" x14ac:dyDescent="0.25">
      <c r="A941" s="29">
        <v>1039</v>
      </c>
      <c r="B941" s="11" t="s">
        <v>2187</v>
      </c>
      <c r="C941" s="11" t="s">
        <v>2282</v>
      </c>
      <c r="D941" s="20">
        <v>1965</v>
      </c>
      <c r="E941" s="112">
        <v>12</v>
      </c>
      <c r="F941" s="77">
        <v>5</v>
      </c>
      <c r="H941" s="23" t="s">
        <v>1854</v>
      </c>
      <c r="I941" s="12">
        <f t="shared" si="6"/>
        <v>135</v>
      </c>
      <c r="J941" s="98" t="str">
        <f>VLOOKUP(WEEKDAY(K941),Ref!Q$2:R$8,2)</f>
        <v>T</v>
      </c>
      <c r="K941" s="82">
        <v>40666</v>
      </c>
      <c r="L941" s="11">
        <v>2525</v>
      </c>
      <c r="M941" s="11">
        <v>2740</v>
      </c>
      <c r="N941" s="11" t="s">
        <v>375</v>
      </c>
      <c r="O941" s="15" t="str">
        <f>IF(ISERROR(VLOOKUP(N941,[1]!Ter_lookup,2,FALSE)=TRUE),"",VLOOKUP(N941,[1]!Ter_lookup,2,FALSE))</f>
        <v/>
      </c>
      <c r="P941" s="11">
        <f>VLOOKUP(N941,[1]!Sky_lookup,2,FALSE)</f>
        <v>315</v>
      </c>
    </row>
    <row r="942" spans="1:16" x14ac:dyDescent="0.25">
      <c r="A942" s="29">
        <v>1040</v>
      </c>
      <c r="B942" s="12" t="s">
        <v>476</v>
      </c>
      <c r="C942" s="11" t="s">
        <v>2286</v>
      </c>
      <c r="D942" s="20">
        <v>1993</v>
      </c>
      <c r="E942" s="112">
        <v>15</v>
      </c>
      <c r="F942" s="77">
        <v>4</v>
      </c>
      <c r="H942" s="23" t="s">
        <v>8</v>
      </c>
      <c r="I942" s="12">
        <f t="shared" si="6"/>
        <v>110</v>
      </c>
      <c r="J942" s="98" t="str">
        <f>VLOOKUP(WEEKDAY(K942),Ref!Q$2:R$8,2)</f>
        <v>W</v>
      </c>
      <c r="K942" s="82">
        <v>40667</v>
      </c>
      <c r="L942" s="11">
        <v>2540</v>
      </c>
      <c r="M942" s="11">
        <v>2730</v>
      </c>
      <c r="N942" s="11" t="s">
        <v>388</v>
      </c>
      <c r="O942" s="15">
        <f>IF(ISERROR(VLOOKUP(N942,[1]!Ter_lookup,2,FALSE)=TRUE),"",VLOOKUP(N942,[1]!Ter_lookup,2,FALSE))</f>
        <v>4</v>
      </c>
      <c r="P942" s="11">
        <f>VLOOKUP(N942,[1]!Sky_lookup,2,FALSE)</f>
        <v>104</v>
      </c>
    </row>
    <row r="943" spans="1:16" x14ac:dyDescent="0.25">
      <c r="A943" s="29">
        <v>1041</v>
      </c>
      <c r="B943" s="11" t="s">
        <v>2288</v>
      </c>
      <c r="C943" s="11" t="s">
        <v>2289</v>
      </c>
      <c r="D943" s="20">
        <v>1995</v>
      </c>
      <c r="E943" s="112">
        <v>15</v>
      </c>
      <c r="F943" s="77">
        <v>4</v>
      </c>
      <c r="I943" s="12">
        <f t="shared" si="6"/>
        <v>155</v>
      </c>
      <c r="J943" s="98" t="str">
        <f>VLOOKUP(WEEKDAY(K943),Ref!Q$2:R$8,2)</f>
        <v>H</v>
      </c>
      <c r="K943" s="82">
        <v>40668</v>
      </c>
      <c r="L943" s="11">
        <v>2100</v>
      </c>
      <c r="M943" s="11">
        <v>2335</v>
      </c>
      <c r="N943" s="11" t="s">
        <v>429</v>
      </c>
      <c r="O943" s="15" t="str">
        <f>IF(ISERROR(VLOOKUP(N943,[1]!Ter_lookup,2,FALSE)=TRUE),"",VLOOKUP(N943,[1]!Ter_lookup,2,FALSE))</f>
        <v/>
      </c>
      <c r="P943" s="11">
        <f>VLOOKUP(N943,[1]!Sky_lookup,2,FALSE)</f>
        <v>317</v>
      </c>
    </row>
    <row r="944" spans="1:16" x14ac:dyDescent="0.25">
      <c r="A944" s="29">
        <v>1042</v>
      </c>
      <c r="B944" s="11" t="s">
        <v>964</v>
      </c>
      <c r="C944" s="11" t="s">
        <v>2292</v>
      </c>
      <c r="D944" s="20">
        <v>1971</v>
      </c>
      <c r="E944" s="112" t="s">
        <v>251</v>
      </c>
      <c r="F944" s="77">
        <v>4</v>
      </c>
      <c r="H944" s="23" t="s">
        <v>8</v>
      </c>
      <c r="I944" s="12">
        <f t="shared" si="6"/>
        <v>210</v>
      </c>
      <c r="J944" s="98" t="str">
        <f>VLOOKUP(WEEKDAY(K944),Ref!Q$2:R$8,2)</f>
        <v>U</v>
      </c>
      <c r="K944" s="82">
        <v>40671</v>
      </c>
      <c r="L944" s="11">
        <v>1510</v>
      </c>
      <c r="M944" s="11">
        <v>1840</v>
      </c>
      <c r="N944" s="11" t="s">
        <v>372</v>
      </c>
      <c r="O944" s="15" t="str">
        <f>IF(ISERROR(VLOOKUP(N944,[1]!Ter_lookup,2,FALSE)=TRUE),"",VLOOKUP(N944,[1]!Ter_lookup,2,FALSE))</f>
        <v/>
      </c>
      <c r="P944" s="11">
        <f>VLOOKUP(N944,[1]!Sky_lookup,2,FALSE)</f>
        <v>119</v>
      </c>
    </row>
    <row r="945" spans="1:17" x14ac:dyDescent="0.25">
      <c r="A945" s="29">
        <v>1043</v>
      </c>
      <c r="B945" s="11" t="s">
        <v>2297</v>
      </c>
      <c r="C945" s="11" t="s">
        <v>2298</v>
      </c>
      <c r="D945" s="20">
        <v>1994</v>
      </c>
      <c r="E945" s="112">
        <v>15</v>
      </c>
      <c r="F945" s="77">
        <v>5</v>
      </c>
      <c r="I945" s="12">
        <f t="shared" si="6"/>
        <v>155</v>
      </c>
      <c r="J945" s="98" t="str">
        <f>VLOOKUP(WEEKDAY(K945),Ref!Q$2:R$8,2)</f>
        <v>M</v>
      </c>
      <c r="K945" s="82">
        <v>40672</v>
      </c>
      <c r="L945" s="11">
        <v>2235</v>
      </c>
      <c r="M945" s="11">
        <v>2510</v>
      </c>
      <c r="N945" s="11" t="s">
        <v>263</v>
      </c>
      <c r="O945" s="15">
        <f>IF(ISERROR(VLOOKUP(N945,[1]!Ter_lookup,2,FALSE)=TRUE),"",VLOOKUP(N945,[1]!Ter_lookup,2,FALSE))</f>
        <v>3</v>
      </c>
      <c r="P945" s="11">
        <f>VLOOKUP(N945,[1]!Sky_lookup,2,FALSE)</f>
        <v>103</v>
      </c>
    </row>
    <row r="946" spans="1:17" x14ac:dyDescent="0.25">
      <c r="A946" s="29">
        <v>1044</v>
      </c>
      <c r="B946" s="11" t="s">
        <v>2299</v>
      </c>
      <c r="C946" s="11" t="s">
        <v>744</v>
      </c>
      <c r="D946" s="20">
        <v>2001</v>
      </c>
      <c r="E946" s="112">
        <v>15</v>
      </c>
      <c r="F946" s="77">
        <v>3</v>
      </c>
      <c r="I946" s="12">
        <f t="shared" si="6"/>
        <v>135</v>
      </c>
      <c r="J946" s="98" t="str">
        <f>VLOOKUP(WEEKDAY(K946),Ref!Q$2:R$8,2)</f>
        <v>M</v>
      </c>
      <c r="K946" s="82">
        <v>40672</v>
      </c>
      <c r="L946" s="11">
        <v>2300</v>
      </c>
      <c r="M946" s="11">
        <v>2515</v>
      </c>
      <c r="N946" s="11" t="s">
        <v>264</v>
      </c>
      <c r="O946" s="15">
        <f>IF(ISERROR(VLOOKUP(N946,[1]!Ter_lookup,2,FALSE)=TRUE),"",VLOOKUP(N946,[1]!Ter_lookup,2,FALSE))</f>
        <v>5</v>
      </c>
      <c r="P946" s="11">
        <f>VLOOKUP(N946,[1]!Sky_lookup,2,FALSE)</f>
        <v>105</v>
      </c>
    </row>
    <row r="947" spans="1:17" x14ac:dyDescent="0.25">
      <c r="A947" s="29">
        <v>1045</v>
      </c>
      <c r="B947" s="11" t="s">
        <v>1261</v>
      </c>
      <c r="C947" s="11" t="s">
        <v>2300</v>
      </c>
      <c r="D947" s="20">
        <v>2008</v>
      </c>
      <c r="E947" s="112">
        <v>12</v>
      </c>
      <c r="F947" s="77">
        <v>5</v>
      </c>
      <c r="I947" s="12">
        <f t="shared" si="6"/>
        <v>90</v>
      </c>
      <c r="J947" s="98" t="str">
        <f>VLOOKUP(WEEKDAY(K947),Ref!Q$2:R$8,2)</f>
        <v>F</v>
      </c>
      <c r="K947" s="82">
        <v>40676</v>
      </c>
      <c r="L947" s="11">
        <v>2030</v>
      </c>
      <c r="M947" s="11">
        <v>2200</v>
      </c>
      <c r="N947" s="11" t="s">
        <v>262</v>
      </c>
      <c r="O947" s="15">
        <f>IF(ISERROR(VLOOKUP(N947,[1]!Ter_lookup,2,FALSE)=TRUE),"",VLOOKUP(N947,[1]!Ter_lookup,2,FALSE))</f>
        <v>2</v>
      </c>
      <c r="P947" s="11">
        <f>VLOOKUP(N947,[1]!Sky_lookup,2,FALSE)</f>
        <v>102</v>
      </c>
    </row>
    <row r="948" spans="1:17" x14ac:dyDescent="0.25">
      <c r="A948" s="29">
        <v>1046</v>
      </c>
      <c r="B948" s="12" t="s">
        <v>476</v>
      </c>
      <c r="C948" s="11" t="s">
        <v>2322</v>
      </c>
      <c r="I948" s="12">
        <v>128</v>
      </c>
      <c r="J948" s="98"/>
    </row>
    <row r="949" spans="1:17" x14ac:dyDescent="0.25">
      <c r="A949" s="29">
        <v>1047</v>
      </c>
      <c r="B949" s="11" t="s">
        <v>1761</v>
      </c>
      <c r="C949" s="11" t="s">
        <v>2304</v>
      </c>
      <c r="F949" s="77">
        <v>4</v>
      </c>
      <c r="H949" s="23" t="s">
        <v>8</v>
      </c>
      <c r="I949" s="12">
        <f t="shared" ref="I949:I970" si="7">IF($M949&gt;999,LEFT($M949,2)*60,LEFT($M949,1)*60)+RIGHT($M949,2)-IF($L949&gt;999,LEFT($L949,2)*60,LEFT($L949,1)*60)-RIGHT($L949,2)</f>
        <v>110</v>
      </c>
      <c r="J949" s="98" t="str">
        <f>VLOOKUP(WEEKDAY(K949),Ref!Q$2:R$8,2)</f>
        <v>S</v>
      </c>
      <c r="K949" s="82">
        <v>40677</v>
      </c>
      <c r="L949" s="11">
        <v>2100</v>
      </c>
      <c r="M949" s="11">
        <v>2250</v>
      </c>
      <c r="N949" s="11" t="s">
        <v>411</v>
      </c>
      <c r="O949" s="15" t="str">
        <f>IF(ISERROR(VLOOKUP(N949,[1]!Ter_lookup,2,FALSE)=TRUE),"",VLOOKUP(N949,[1]!Ter_lookup,2,FALSE))</f>
        <v/>
      </c>
      <c r="P949" s="11">
        <f>VLOOKUP(N949,[1]!Sky_lookup,2,FALSE)</f>
        <v>106</v>
      </c>
      <c r="Q949" s="11" t="s">
        <v>2316</v>
      </c>
    </row>
    <row r="950" spans="1:17" x14ac:dyDescent="0.25">
      <c r="A950" s="11">
        <v>1048</v>
      </c>
      <c r="B950" s="12" t="s">
        <v>1202</v>
      </c>
      <c r="C950" s="12" t="s">
        <v>1203</v>
      </c>
      <c r="D950" s="12">
        <v>1977</v>
      </c>
      <c r="E950" s="112" t="s">
        <v>239</v>
      </c>
      <c r="F950" s="77">
        <v>4</v>
      </c>
      <c r="H950" s="23" t="s">
        <v>8</v>
      </c>
      <c r="I950" s="12">
        <f t="shared" si="7"/>
        <v>140</v>
      </c>
      <c r="J950" s="98" t="str">
        <f>VLOOKUP(WEEKDAY(K950),Ref!Q$2:R$8,2)</f>
        <v>U</v>
      </c>
      <c r="K950" s="82">
        <v>40678</v>
      </c>
      <c r="L950" s="12">
        <v>1610</v>
      </c>
      <c r="M950" s="12">
        <v>1830</v>
      </c>
      <c r="N950" s="12" t="s">
        <v>263</v>
      </c>
      <c r="O950" s="26"/>
      <c r="P950" s="11">
        <f>VLOOKUP(N950,Ref!$E$2:$F$506,2)</f>
        <v>532</v>
      </c>
    </row>
    <row r="951" spans="1:17" x14ac:dyDescent="0.25">
      <c r="A951" s="29">
        <v>1049</v>
      </c>
      <c r="B951" s="11" t="s">
        <v>2305</v>
      </c>
      <c r="C951" s="11" t="s">
        <v>2306</v>
      </c>
      <c r="D951" s="20">
        <v>2003</v>
      </c>
      <c r="E951" s="112">
        <v>12</v>
      </c>
      <c r="F951" s="77">
        <v>4</v>
      </c>
      <c r="H951" s="23" t="s">
        <v>8</v>
      </c>
      <c r="I951" s="12">
        <f t="shared" si="7"/>
        <v>130</v>
      </c>
      <c r="J951" s="98" t="str">
        <f>VLOOKUP(WEEKDAY(K951),Ref!Q$2:R$8,2)</f>
        <v>U</v>
      </c>
      <c r="K951" s="82">
        <v>40678</v>
      </c>
      <c r="L951" s="11">
        <v>2000</v>
      </c>
      <c r="M951" s="11">
        <v>2210</v>
      </c>
      <c r="N951" s="11" t="s">
        <v>385</v>
      </c>
      <c r="O951" s="15">
        <f>IF(ISERROR(VLOOKUP(N951,[1]!Ter_lookup,2,FALSE)=TRUE),"",VLOOKUP(N951,[1]!Ter_lookup,2,FALSE))</f>
        <v>1</v>
      </c>
      <c r="P951" s="11">
        <f>VLOOKUP(N951,[1]!Sky_lookup,2,FALSE)</f>
        <v>101</v>
      </c>
    </row>
    <row r="952" spans="1:17" x14ac:dyDescent="0.25">
      <c r="A952" s="29">
        <v>1050</v>
      </c>
      <c r="B952" s="11" t="s">
        <v>2311</v>
      </c>
      <c r="C952" s="11" t="s">
        <v>2310</v>
      </c>
      <c r="D952" s="20">
        <v>1969</v>
      </c>
      <c r="E952" s="112">
        <v>18</v>
      </c>
      <c r="F952" s="77">
        <v>5</v>
      </c>
      <c r="H952" s="23" t="s">
        <v>8</v>
      </c>
      <c r="I952" s="12">
        <f t="shared" si="7"/>
        <v>165</v>
      </c>
      <c r="J952" s="98" t="str">
        <f>VLOOKUP(WEEKDAY(K952),Ref!Q$2:R$8,2)</f>
        <v>U</v>
      </c>
      <c r="K952" s="82">
        <v>40678</v>
      </c>
      <c r="L952" s="11">
        <v>2320</v>
      </c>
      <c r="M952" s="11">
        <v>2605</v>
      </c>
      <c r="N952" s="11" t="s">
        <v>429</v>
      </c>
      <c r="O952" s="15" t="str">
        <f>IF(ISERROR(VLOOKUP(N952,[1]!Ter_lookup,2,FALSE)=TRUE),"",VLOOKUP(N952,[1]!Ter_lookup,2,FALSE))</f>
        <v/>
      </c>
      <c r="P952" s="11">
        <f>VLOOKUP(N952,[1]!Sky_lookup,2,FALSE)</f>
        <v>317</v>
      </c>
    </row>
    <row r="953" spans="1:17" x14ac:dyDescent="0.25">
      <c r="A953" s="29">
        <v>1051</v>
      </c>
      <c r="B953" s="11" t="s">
        <v>1765</v>
      </c>
      <c r="C953" s="11" t="s">
        <v>2309</v>
      </c>
      <c r="H953" s="23" t="s">
        <v>8</v>
      </c>
      <c r="I953" s="12">
        <f t="shared" si="7"/>
        <v>75</v>
      </c>
      <c r="J953" s="98" t="str">
        <f>VLOOKUP(WEEKDAY(K953),Ref!Q$2:R$8,2)</f>
        <v>U</v>
      </c>
      <c r="K953" s="82">
        <v>40678</v>
      </c>
      <c r="L953" s="11">
        <v>2420</v>
      </c>
      <c r="M953" s="11">
        <v>2535</v>
      </c>
      <c r="N953" s="11" t="s">
        <v>459</v>
      </c>
      <c r="O953" s="15" t="str">
        <f>IF(ISERROR(VLOOKUP(N953,[1]!Ter_lookup,2,FALSE)=TRUE),"",VLOOKUP(N953,[1]!Ter_lookup,2,FALSE))</f>
        <v/>
      </c>
      <c r="P953" s="11">
        <f>VLOOKUP(N953,[1]!Sky_lookup,2,FALSE)</f>
        <v>245</v>
      </c>
    </row>
    <row r="954" spans="1:17" x14ac:dyDescent="0.25">
      <c r="A954" s="29">
        <v>1052</v>
      </c>
      <c r="B954" s="11" t="s">
        <v>2313</v>
      </c>
      <c r="C954" s="11" t="s">
        <v>2314</v>
      </c>
      <c r="D954" s="20">
        <v>1961</v>
      </c>
      <c r="E954" s="112" t="s">
        <v>251</v>
      </c>
      <c r="F954" s="77">
        <v>3</v>
      </c>
      <c r="H954" s="23" t="s">
        <v>819</v>
      </c>
      <c r="I954" s="12">
        <f t="shared" si="7"/>
        <v>120</v>
      </c>
      <c r="J954" s="98" t="str">
        <f>VLOOKUP(WEEKDAY(K954),Ref!Q$2:R$8,2)</f>
        <v>T</v>
      </c>
      <c r="K954" s="82">
        <v>40680</v>
      </c>
      <c r="L954" s="11">
        <v>1310</v>
      </c>
      <c r="M954" s="11">
        <v>1510</v>
      </c>
      <c r="N954" s="11" t="s">
        <v>388</v>
      </c>
      <c r="O954" s="15">
        <f>IF(ISERROR(VLOOKUP(N954,[1]!Ter_lookup,2,FALSE)=TRUE),"",VLOOKUP(N954,[1]!Ter_lookup,2,FALSE))</f>
        <v>4</v>
      </c>
      <c r="P954" s="11">
        <f>VLOOKUP(N954,[1]!Sky_lookup,2,FALSE)</f>
        <v>104</v>
      </c>
    </row>
    <row r="955" spans="1:17" x14ac:dyDescent="0.25">
      <c r="A955" s="29">
        <v>1053</v>
      </c>
      <c r="B955" s="11" t="s">
        <v>1236</v>
      </c>
      <c r="C955" s="11" t="s">
        <v>2317</v>
      </c>
      <c r="D955" s="20">
        <v>2005</v>
      </c>
      <c r="E955" s="112">
        <v>12</v>
      </c>
      <c r="F955" s="77">
        <v>3</v>
      </c>
      <c r="H955" s="23" t="s">
        <v>819</v>
      </c>
      <c r="I955" s="12">
        <f t="shared" si="7"/>
        <v>105</v>
      </c>
      <c r="J955" s="98" t="str">
        <f>VLOOKUP(WEEKDAY(K955),Ref!Q$2:R$8,2)</f>
        <v>W</v>
      </c>
      <c r="K955" s="82">
        <v>40681</v>
      </c>
      <c r="L955" s="11">
        <v>2315</v>
      </c>
      <c r="M955" s="11">
        <v>2500</v>
      </c>
      <c r="N955" s="11" t="s">
        <v>385</v>
      </c>
      <c r="O955" s="15">
        <f>IF(ISERROR(VLOOKUP(N955,[1]!Ter_lookup,2,FALSE)=TRUE),"",VLOOKUP(N955,[1]!Ter_lookup,2,FALSE))</f>
        <v>1</v>
      </c>
      <c r="P955" s="11">
        <f>VLOOKUP(N955,[1]!Sky_lookup,2,FALSE)</f>
        <v>101</v>
      </c>
    </row>
    <row r="956" spans="1:17" x14ac:dyDescent="0.25">
      <c r="A956" s="29">
        <v>1054</v>
      </c>
      <c r="B956" s="11" t="s">
        <v>2127</v>
      </c>
      <c r="C956" s="11" t="s">
        <v>2319</v>
      </c>
      <c r="F956" s="77">
        <v>4</v>
      </c>
      <c r="H956" s="23" t="s">
        <v>819</v>
      </c>
      <c r="I956" s="12">
        <f t="shared" si="7"/>
        <v>100</v>
      </c>
      <c r="J956" s="98" t="str">
        <f>VLOOKUP(WEEKDAY(K956),Ref!Q$2:R$8,2)</f>
        <v>H</v>
      </c>
      <c r="K956" s="82">
        <v>40682</v>
      </c>
      <c r="L956" s="11">
        <v>1140</v>
      </c>
      <c r="M956" s="11">
        <v>1320</v>
      </c>
      <c r="N956" s="11" t="s">
        <v>256</v>
      </c>
      <c r="O956" s="15">
        <f>IF(ISERROR(VLOOKUP(N956,[1]!Ter_lookup,2,FALSE)=TRUE),"",VLOOKUP(N956,[1]!Ter_lookup,2,FALSE))</f>
        <v>14</v>
      </c>
      <c r="P956" s="11">
        <f>VLOOKUP(N956,[1]!Sky_lookup,2,FALSE)</f>
        <v>138</v>
      </c>
    </row>
    <row r="957" spans="1:17" x14ac:dyDescent="0.25">
      <c r="A957" s="29">
        <v>1055</v>
      </c>
      <c r="B957" s="11" t="s">
        <v>2320</v>
      </c>
      <c r="C957" s="11" t="s">
        <v>2321</v>
      </c>
      <c r="D957" s="20">
        <v>2008</v>
      </c>
      <c r="E957" s="112" t="s">
        <v>831</v>
      </c>
      <c r="F957" s="77">
        <v>4</v>
      </c>
      <c r="H957" s="23" t="s">
        <v>8</v>
      </c>
      <c r="I957" s="12">
        <f t="shared" si="7"/>
        <v>105</v>
      </c>
      <c r="J957" s="98" t="str">
        <f>VLOOKUP(WEEKDAY(K957),Ref!Q$2:R$8,2)</f>
        <v>H</v>
      </c>
      <c r="K957" s="82">
        <v>40682</v>
      </c>
      <c r="L957" s="11">
        <v>2245</v>
      </c>
      <c r="M957" s="11">
        <v>2430</v>
      </c>
      <c r="N957" s="11" t="s">
        <v>1449</v>
      </c>
      <c r="O957" s="15" t="str">
        <f>IF(ISERROR(VLOOKUP(N957,[1]!Ter_lookup,2,FALSE)=TRUE),"",VLOOKUP(N957,[1]!Ter_lookup,2,FALSE))</f>
        <v/>
      </c>
      <c r="P957" s="11">
        <f>VLOOKUP(N957,[1]!Sky_lookup,2,FALSE)</f>
        <v>315</v>
      </c>
    </row>
    <row r="958" spans="1:17" x14ac:dyDescent="0.25">
      <c r="A958" s="29">
        <v>1056</v>
      </c>
      <c r="B958" s="11" t="s">
        <v>1331</v>
      </c>
      <c r="C958" s="11" t="s">
        <v>2318</v>
      </c>
      <c r="D958" s="20">
        <v>2004</v>
      </c>
      <c r="E958" s="112">
        <v>15</v>
      </c>
      <c r="F958" s="77">
        <v>3</v>
      </c>
      <c r="H958" s="23" t="s">
        <v>8</v>
      </c>
      <c r="I958" s="12">
        <f t="shared" si="7"/>
        <v>125</v>
      </c>
      <c r="J958" s="98" t="str">
        <f>VLOOKUP(WEEKDAY(K958),Ref!Q$2:R$8,2)</f>
        <v>H</v>
      </c>
      <c r="K958" s="82">
        <v>40682</v>
      </c>
      <c r="L958" s="11">
        <v>2300</v>
      </c>
      <c r="M958" s="11">
        <v>2505</v>
      </c>
      <c r="N958" s="11" t="s">
        <v>372</v>
      </c>
      <c r="O958" s="15" t="str">
        <f>IF(ISERROR(VLOOKUP(N958,[1]!Ter_lookup,2,FALSE)=TRUE),"",VLOOKUP(N958,[1]!Ter_lookup,2,FALSE))</f>
        <v/>
      </c>
      <c r="P958" s="11">
        <f>VLOOKUP(N958,[1]!Sky_lookup,2,FALSE)</f>
        <v>119</v>
      </c>
    </row>
    <row r="959" spans="1:17" x14ac:dyDescent="0.25">
      <c r="A959" s="29">
        <v>1057</v>
      </c>
      <c r="B959" s="11" t="s">
        <v>748</v>
      </c>
      <c r="C959" s="11" t="s">
        <v>2328</v>
      </c>
      <c r="D959" s="20">
        <v>2008</v>
      </c>
      <c r="E959" s="112">
        <v>12</v>
      </c>
      <c r="F959" s="77">
        <v>3</v>
      </c>
      <c r="H959" s="23" t="s">
        <v>8</v>
      </c>
      <c r="I959" s="12">
        <f t="shared" si="7"/>
        <v>125</v>
      </c>
      <c r="J959" s="98" t="str">
        <f>VLOOKUP(WEEKDAY(K959),Ref!Q$2:R$8,2)</f>
        <v>U</v>
      </c>
      <c r="K959" s="82">
        <v>40685</v>
      </c>
      <c r="L959" s="11">
        <v>2200</v>
      </c>
      <c r="M959" s="11">
        <v>2405</v>
      </c>
      <c r="N959" s="11" t="s">
        <v>265</v>
      </c>
      <c r="O959" s="15">
        <f>IF(ISERROR(VLOOKUP(N959,[1]!Ter_lookup,2,FALSE)=TRUE),"",VLOOKUP(N959,[1]!Ter_lookup,2,FALSE))</f>
        <v>6</v>
      </c>
      <c r="P959" s="11">
        <f>VLOOKUP(N959,[1]!Sky_lookup,2,FALSE)</f>
        <v>118</v>
      </c>
      <c r="Q959" s="11" t="s">
        <v>2334</v>
      </c>
    </row>
    <row r="960" spans="1:17" x14ac:dyDescent="0.25">
      <c r="A960" s="29">
        <v>1058</v>
      </c>
      <c r="B960" s="11" t="s">
        <v>2332</v>
      </c>
      <c r="C960" s="11" t="s">
        <v>2333</v>
      </c>
      <c r="D960" s="20">
        <v>2010</v>
      </c>
      <c r="F960" s="77">
        <v>3</v>
      </c>
      <c r="H960" s="23" t="s">
        <v>8</v>
      </c>
      <c r="I960" s="12">
        <f t="shared" si="7"/>
        <v>105</v>
      </c>
      <c r="J960" s="98" t="str">
        <f>VLOOKUP(WEEKDAY(K960),Ref!Q$2:R$8,2)</f>
        <v>M</v>
      </c>
      <c r="K960" s="82">
        <v>40686</v>
      </c>
      <c r="L960" s="11">
        <v>2250</v>
      </c>
      <c r="M960" s="11">
        <v>2435</v>
      </c>
      <c r="N960" s="11" t="s">
        <v>1449</v>
      </c>
      <c r="O960" s="15" t="str">
        <f>IF(ISERROR(VLOOKUP(N960,[1]!Ter_lookup,2,FALSE)=TRUE),"",VLOOKUP(N960,[1]!Ter_lookup,2,FALSE))</f>
        <v/>
      </c>
      <c r="P960" s="11">
        <f>VLOOKUP(N960,[1]!Sky_lookup,2,FALSE)</f>
        <v>315</v>
      </c>
    </row>
    <row r="961" spans="1:16" x14ac:dyDescent="0.25">
      <c r="A961" s="11">
        <v>1059</v>
      </c>
      <c r="B961" s="11" t="s">
        <v>761</v>
      </c>
      <c r="C961" s="11" t="s">
        <v>908</v>
      </c>
      <c r="D961" s="11">
        <v>2007</v>
      </c>
      <c r="E961" s="112" t="s">
        <v>239</v>
      </c>
      <c r="F961" s="77">
        <v>4</v>
      </c>
      <c r="H961" s="23" t="s">
        <v>819</v>
      </c>
      <c r="I961" s="12">
        <f t="shared" si="7"/>
        <v>100</v>
      </c>
      <c r="J961" s="98" t="str">
        <f>VLOOKUP(WEEKDAY(K961),Ref!Q$2:R$8,2)</f>
        <v>M</v>
      </c>
      <c r="K961" s="82">
        <v>40686</v>
      </c>
      <c r="L961" s="11">
        <v>2350</v>
      </c>
      <c r="M961" s="11">
        <v>2530</v>
      </c>
      <c r="N961" s="11" t="s">
        <v>385</v>
      </c>
      <c r="O961" s="15">
        <f>IF(ISERROR(VLOOKUP(N961,[1]!Ter_lookup,2,FALSE)=TRUE),"",VLOOKUP(N961,[1]!Ter_lookup,2,FALSE))</f>
        <v>1</v>
      </c>
      <c r="P961" s="11">
        <f>VLOOKUP(N961,[1]!Sky_lookup,2,FALSE)</f>
        <v>101</v>
      </c>
    </row>
    <row r="962" spans="1:16" x14ac:dyDescent="0.25">
      <c r="A962" s="11">
        <v>1060</v>
      </c>
      <c r="B962" s="11" t="s">
        <v>2338</v>
      </c>
      <c r="C962" s="11" t="s">
        <v>2337</v>
      </c>
      <c r="D962" s="11">
        <v>1969</v>
      </c>
      <c r="E962" s="112" t="s">
        <v>239</v>
      </c>
      <c r="H962" s="23" t="s">
        <v>661</v>
      </c>
      <c r="I962" s="12">
        <v>111</v>
      </c>
      <c r="N962" s="11" t="s">
        <v>1449</v>
      </c>
    </row>
    <row r="963" spans="1:16" x14ac:dyDescent="0.25">
      <c r="A963" s="11">
        <v>1061</v>
      </c>
      <c r="B963" s="11" t="s">
        <v>2341</v>
      </c>
      <c r="C963" s="11" t="s">
        <v>2342</v>
      </c>
      <c r="D963" s="20">
        <v>2003</v>
      </c>
      <c r="E963" s="112">
        <v>15</v>
      </c>
      <c r="F963" s="77">
        <v>4</v>
      </c>
      <c r="H963" s="23" t="s">
        <v>8</v>
      </c>
      <c r="I963" s="12">
        <f t="shared" si="7"/>
        <v>105</v>
      </c>
      <c r="J963" s="98" t="str">
        <f>VLOOKUP(WEEKDAY(K963),Ref!Q$2:R$8,2)</f>
        <v>S</v>
      </c>
      <c r="K963" s="82">
        <v>40691</v>
      </c>
      <c r="L963" s="11">
        <v>2425</v>
      </c>
      <c r="M963" s="11">
        <v>2610</v>
      </c>
      <c r="N963" s="11" t="s">
        <v>388</v>
      </c>
      <c r="O963" s="15">
        <f>IF(ISERROR(VLOOKUP(N963,[1]!Ter_lookup,2,FALSE)=TRUE),"",VLOOKUP(N963,[1]!Ter_lookup,2,FALSE))</f>
        <v>4</v>
      </c>
      <c r="P963" s="11">
        <f>VLOOKUP(N963,[1]!Sky_lookup,2,FALSE)</f>
        <v>104</v>
      </c>
    </row>
    <row r="964" spans="1:16" x14ac:dyDescent="0.25">
      <c r="A964" s="29">
        <v>1062</v>
      </c>
      <c r="B964" s="11" t="s">
        <v>2335</v>
      </c>
      <c r="C964" s="11" t="s">
        <v>2336</v>
      </c>
      <c r="D964" s="20">
        <v>1956</v>
      </c>
      <c r="E964" s="112" t="s">
        <v>239</v>
      </c>
      <c r="F964" s="77">
        <v>4</v>
      </c>
      <c r="H964" s="23" t="s">
        <v>8</v>
      </c>
      <c r="I964" s="12">
        <f t="shared" si="7"/>
        <v>230</v>
      </c>
      <c r="J964" s="98" t="str">
        <f>VLOOKUP(WEEKDAY(K964),Ref!Q$2:R$8,2)</f>
        <v>W</v>
      </c>
      <c r="K964" s="82">
        <v>40688</v>
      </c>
      <c r="L964" s="11">
        <v>1645</v>
      </c>
      <c r="M964" s="11">
        <v>2035</v>
      </c>
      <c r="N964" s="11" t="s">
        <v>429</v>
      </c>
      <c r="O964" s="15" t="str">
        <f>IF(ISERROR(VLOOKUP(N964,[1]!Ter_lookup,2,FALSE)=TRUE),"",VLOOKUP(N964,[1]!Ter_lookup,2,FALSE))</f>
        <v/>
      </c>
      <c r="P964" s="11">
        <f>VLOOKUP(N964,[1]!Sky_lookup,2,FALSE)</f>
        <v>317</v>
      </c>
    </row>
    <row r="965" spans="1:16" x14ac:dyDescent="0.25">
      <c r="A965" s="29">
        <v>1063</v>
      </c>
      <c r="B965" s="11" t="s">
        <v>1475</v>
      </c>
      <c r="C965" s="11" t="s">
        <v>2327</v>
      </c>
      <c r="D965" s="20">
        <v>2007</v>
      </c>
      <c r="E965" s="112">
        <v>15</v>
      </c>
      <c r="F965" s="77">
        <v>4</v>
      </c>
      <c r="H965" s="23" t="s">
        <v>819</v>
      </c>
      <c r="I965" s="12">
        <f t="shared" si="7"/>
        <v>150</v>
      </c>
      <c r="J965" s="98" t="str">
        <f>VLOOKUP(WEEKDAY(K965),Ref!Q$2:R$8,2)</f>
        <v>U</v>
      </c>
      <c r="K965" s="82">
        <v>40685</v>
      </c>
      <c r="L965" s="11">
        <v>2200</v>
      </c>
      <c r="M965" s="11">
        <v>2430</v>
      </c>
      <c r="N965" s="11" t="s">
        <v>262</v>
      </c>
      <c r="O965" s="15">
        <f>IF(ISERROR(VLOOKUP(N965,[1]!Ter_lookup,2,FALSE)=TRUE),"",VLOOKUP(N965,[1]!Ter_lookup,2,FALSE))</f>
        <v>2</v>
      </c>
      <c r="P965" s="11">
        <f>VLOOKUP(N965,[1]!Sky_lookup,2,FALSE)</f>
        <v>102</v>
      </c>
    </row>
    <row r="966" spans="1:16" x14ac:dyDescent="0.25">
      <c r="A966" s="11">
        <v>1064</v>
      </c>
      <c r="B966" s="11" t="s">
        <v>916</v>
      </c>
      <c r="C966" s="11" t="s">
        <v>915</v>
      </c>
      <c r="D966" s="11">
        <v>1997</v>
      </c>
      <c r="E966" s="112">
        <v>12</v>
      </c>
      <c r="F966" s="77">
        <v>4</v>
      </c>
      <c r="H966" s="23" t="s">
        <v>819</v>
      </c>
      <c r="I966" s="12">
        <f t="shared" si="7"/>
        <v>215</v>
      </c>
      <c r="J966" s="98" t="str">
        <f>VLOOKUP(WEEKDAY(K966),Ref!Q$2:R$8,2)</f>
        <v>S</v>
      </c>
      <c r="K966" s="82">
        <v>40691</v>
      </c>
      <c r="L966" s="11">
        <v>1825</v>
      </c>
      <c r="M966" s="11">
        <v>2200</v>
      </c>
      <c r="N966" s="11" t="s">
        <v>388</v>
      </c>
      <c r="O966" s="15">
        <f>IF(ISERROR(VLOOKUP(N966,[1]!Ter_lookup,2,FALSE)=TRUE),"",VLOOKUP(N966,[1]!Ter_lookup,2,FALSE))</f>
        <v>4</v>
      </c>
      <c r="P966" s="11">
        <f>VLOOKUP(N966,[1]!Sky_lookup,2,FALSE)</f>
        <v>104</v>
      </c>
    </row>
    <row r="967" spans="1:16" x14ac:dyDescent="0.25">
      <c r="A967" s="29">
        <v>1065</v>
      </c>
      <c r="B967" s="11" t="s">
        <v>2339</v>
      </c>
      <c r="C967" s="11" t="s">
        <v>2340</v>
      </c>
      <c r="D967" s="20">
        <v>1997</v>
      </c>
      <c r="E967" s="112">
        <v>18</v>
      </c>
      <c r="F967" s="77">
        <v>4</v>
      </c>
      <c r="H967" s="23" t="s">
        <v>819</v>
      </c>
      <c r="I967" s="12">
        <f t="shared" si="7"/>
        <v>130</v>
      </c>
      <c r="J967" s="98" t="str">
        <f>VLOOKUP(WEEKDAY(K967),Ref!Q$2:R$8,2)</f>
        <v>S</v>
      </c>
      <c r="K967" s="82">
        <v>40691</v>
      </c>
      <c r="L967" s="11">
        <v>2225</v>
      </c>
      <c r="M967" s="11">
        <v>2435</v>
      </c>
      <c r="N967" s="11" t="s">
        <v>385</v>
      </c>
      <c r="O967" s="15">
        <f>IF(ISERROR(VLOOKUP(N967,[1]!Ter_lookup,2,FALSE)=TRUE),"",VLOOKUP(N967,[1]!Ter_lookup,2,FALSE))</f>
        <v>1</v>
      </c>
      <c r="P967" s="11">
        <f>VLOOKUP(N967,[1]!Sky_lookup,2,FALSE)</f>
        <v>101</v>
      </c>
    </row>
    <row r="968" spans="1:16" x14ac:dyDescent="0.25">
      <c r="A968" s="29">
        <v>1066</v>
      </c>
      <c r="B968" s="11" t="s">
        <v>1464</v>
      </c>
      <c r="C968" s="11" t="s">
        <v>2349</v>
      </c>
      <c r="D968" s="20">
        <v>1999</v>
      </c>
      <c r="E968" s="112" t="s">
        <v>239</v>
      </c>
      <c r="F968" s="77">
        <v>3</v>
      </c>
      <c r="H968" s="23" t="s">
        <v>819</v>
      </c>
      <c r="I968" s="12">
        <f t="shared" si="7"/>
        <v>120</v>
      </c>
      <c r="J968" s="98" t="str">
        <f>VLOOKUP(WEEKDAY(K968),Ref!Q$2:R$8,2)</f>
        <v>U</v>
      </c>
      <c r="K968" s="82">
        <v>40692</v>
      </c>
      <c r="L968" s="11">
        <v>1655</v>
      </c>
      <c r="M968" s="11">
        <v>1855</v>
      </c>
      <c r="N968" s="11" t="s">
        <v>264</v>
      </c>
      <c r="O968" s="15">
        <f>IF(ISERROR(VLOOKUP(N968,[1]!Ter_lookup,2,FALSE)=TRUE),"",VLOOKUP(N968,[1]!Ter_lookup,2,FALSE))</f>
        <v>5</v>
      </c>
      <c r="P968" s="11">
        <f>VLOOKUP(N968,[1]!Sky_lookup,2,FALSE)</f>
        <v>105</v>
      </c>
    </row>
    <row r="969" spans="1:16" x14ac:dyDescent="0.25">
      <c r="A969" s="29">
        <v>1067</v>
      </c>
      <c r="B969" s="11" t="s">
        <v>2347</v>
      </c>
      <c r="C969" s="11" t="s">
        <v>2348</v>
      </c>
      <c r="D969" s="20">
        <v>2008</v>
      </c>
      <c r="E969" s="112">
        <v>12</v>
      </c>
      <c r="F969" s="77">
        <v>4</v>
      </c>
      <c r="H969" s="23" t="s">
        <v>8</v>
      </c>
      <c r="I969" s="12">
        <f t="shared" si="7"/>
        <v>190</v>
      </c>
      <c r="J969" s="98" t="str">
        <f>VLOOKUP(WEEKDAY(K969),Ref!Q$2:R$8,2)</f>
        <v>U</v>
      </c>
      <c r="K969" s="82">
        <v>40692</v>
      </c>
      <c r="L969" s="11">
        <v>2100</v>
      </c>
      <c r="M969" s="11">
        <v>2410</v>
      </c>
      <c r="N969" s="11" t="s">
        <v>388</v>
      </c>
      <c r="O969" s="15">
        <f>IF(ISERROR(VLOOKUP(N969,[1]!Ter_lookup,2,FALSE)=TRUE),"",VLOOKUP(N969,[1]!Ter_lookup,2,FALSE))</f>
        <v>4</v>
      </c>
      <c r="P969" s="11">
        <f>VLOOKUP(N969,[1]!Sky_lookup,2,FALSE)</f>
        <v>104</v>
      </c>
    </row>
    <row r="970" spans="1:16" x14ac:dyDescent="0.25">
      <c r="A970" s="29">
        <v>1068</v>
      </c>
      <c r="B970" s="11" t="s">
        <v>1464</v>
      </c>
      <c r="C970" s="11" t="s">
        <v>2344</v>
      </c>
      <c r="D970" s="20">
        <v>1997</v>
      </c>
      <c r="E970" s="112" t="s">
        <v>239</v>
      </c>
      <c r="F970" s="77">
        <v>3</v>
      </c>
      <c r="H970" s="23" t="s">
        <v>819</v>
      </c>
      <c r="I970" s="12">
        <f t="shared" si="7"/>
        <v>165</v>
      </c>
      <c r="J970" s="98" t="str">
        <f>VLOOKUP(WEEKDAY(K970),Ref!Q$2:R$8,2)</f>
        <v>U</v>
      </c>
      <c r="K970" s="82">
        <v>40692</v>
      </c>
      <c r="L970" s="11">
        <v>1410</v>
      </c>
      <c r="M970" s="11">
        <v>1655</v>
      </c>
      <c r="N970" s="11" t="s">
        <v>264</v>
      </c>
      <c r="O970" s="15">
        <f>IF(ISERROR(VLOOKUP(N970,[1]!Ter_lookup,2,FALSE)=TRUE),"",VLOOKUP(N970,[1]!Ter_lookup,2,FALSE))</f>
        <v>5</v>
      </c>
      <c r="P970" s="11">
        <f>VLOOKUP(N970,[1]!Sky_lookup,2,FALSE)</f>
        <v>105</v>
      </c>
    </row>
    <row r="971" spans="1:16" x14ac:dyDescent="0.25">
      <c r="A971" s="29">
        <v>1069</v>
      </c>
      <c r="B971" s="11" t="s">
        <v>1763</v>
      </c>
      <c r="C971" s="11" t="s">
        <v>2345</v>
      </c>
      <c r="D971" s="20">
        <v>2006</v>
      </c>
      <c r="E971" s="112">
        <v>12</v>
      </c>
      <c r="F971" s="77">
        <v>3</v>
      </c>
      <c r="H971" s="23" t="s">
        <v>819</v>
      </c>
      <c r="I971" s="12">
        <f>IF($M971&gt;999,LEFT($M971,2)*60,LEFT($M971,1)*60)+RIGHT($M971,2)-IF($L971&gt;999,LEFT($L971,2)*60,LEFT($L971,1)*60)-RIGHT($L971,2)</f>
        <v>140</v>
      </c>
      <c r="J971" s="98" t="str">
        <f>VLOOKUP(WEEKDAY(K971),Ref!Q$2:R$8,2)</f>
        <v>U</v>
      </c>
      <c r="K971" s="82">
        <v>40692</v>
      </c>
      <c r="L971" s="11">
        <v>2100</v>
      </c>
      <c r="M971" s="11">
        <v>2320</v>
      </c>
      <c r="N971" s="11" t="s">
        <v>385</v>
      </c>
      <c r="O971" s="15">
        <f>IF(ISERROR(VLOOKUP(N971,[1]!Ter_lookup,2,FALSE)=TRUE),"",VLOOKUP(N971,[1]!Ter_lookup,2,FALSE))</f>
        <v>1</v>
      </c>
      <c r="P971" s="11">
        <f>VLOOKUP(N971,[1]!Sky_lookup,2,FALSE)</f>
        <v>101</v>
      </c>
    </row>
    <row r="972" spans="1:16" x14ac:dyDescent="0.25">
      <c r="A972" s="11">
        <v>1070</v>
      </c>
      <c r="B972" s="11" t="s">
        <v>2372</v>
      </c>
      <c r="C972" s="11" t="s">
        <v>1145</v>
      </c>
      <c r="D972" s="11">
        <v>2005</v>
      </c>
      <c r="E972" s="112" t="s">
        <v>251</v>
      </c>
      <c r="F972" s="77">
        <v>3</v>
      </c>
      <c r="G972" s="160">
        <v>2.5</v>
      </c>
      <c r="I972" s="12">
        <f>IF($M972&gt;999,LEFT($M972,2)*60,LEFT($M972,1)*60)+RIGHT($M972,2)-IF($L972&gt;999,LEFT($L972,2)*60,LEFT($L972,1)*60)-RIGHT($L972,2)</f>
        <v>165</v>
      </c>
      <c r="L972" s="11">
        <v>1815</v>
      </c>
      <c r="M972" s="11">
        <v>2100</v>
      </c>
      <c r="N972" s="11" t="s">
        <v>266</v>
      </c>
      <c r="P972" s="11">
        <f>VLOOKUP(N972,Ref!$E$2:$F$506,2)</f>
        <v>132</v>
      </c>
    </row>
    <row r="973" spans="1:16" x14ac:dyDescent="0.25">
      <c r="A973" s="29">
        <v>1071</v>
      </c>
      <c r="C973" s="11" t="s">
        <v>2407</v>
      </c>
      <c r="I973" s="12">
        <v>101</v>
      </c>
      <c r="J973" s="98"/>
    </row>
    <row r="974" spans="1:16" x14ac:dyDescent="0.25">
      <c r="A974" s="29">
        <v>1072</v>
      </c>
      <c r="C974" s="11" t="s">
        <v>2408</v>
      </c>
      <c r="I974" s="12">
        <v>134</v>
      </c>
      <c r="J974" s="98"/>
    </row>
    <row r="975" spans="1:16" x14ac:dyDescent="0.25">
      <c r="A975" s="29">
        <v>1073</v>
      </c>
      <c r="C975" s="11" t="s">
        <v>2409</v>
      </c>
      <c r="I975" s="12">
        <v>119</v>
      </c>
      <c r="J975" s="98"/>
    </row>
    <row r="976" spans="1:16" x14ac:dyDescent="0.25">
      <c r="A976" s="29">
        <v>1074</v>
      </c>
      <c r="C976" s="11" t="s">
        <v>2410</v>
      </c>
      <c r="I976" s="12">
        <v>129</v>
      </c>
      <c r="J976" s="98"/>
    </row>
    <row r="977" spans="1:17" x14ac:dyDescent="0.25">
      <c r="A977" s="29">
        <v>1075</v>
      </c>
      <c r="C977" s="11" t="s">
        <v>2411</v>
      </c>
      <c r="I977" s="12">
        <v>124</v>
      </c>
      <c r="J977" s="98"/>
    </row>
    <row r="978" spans="1:17" x14ac:dyDescent="0.25">
      <c r="A978" s="29">
        <v>1076</v>
      </c>
      <c r="C978" s="11" t="s">
        <v>2412</v>
      </c>
      <c r="I978" s="12"/>
      <c r="J978" s="98"/>
    </row>
    <row r="979" spans="1:17" x14ac:dyDescent="0.25">
      <c r="A979" s="29">
        <v>1077</v>
      </c>
      <c r="B979" s="11" t="s">
        <v>1657</v>
      </c>
      <c r="C979" s="12" t="s">
        <v>1846</v>
      </c>
      <c r="D979" s="11">
        <v>1998</v>
      </c>
      <c r="E979" s="112" t="s">
        <v>239</v>
      </c>
      <c r="F979" s="77">
        <v>4</v>
      </c>
      <c r="H979" s="23" t="s">
        <v>8</v>
      </c>
      <c r="I979" s="12">
        <f>IF($M979&gt;999,LEFT($M979,2)*60,LEFT($M979,1)*60)+RIGHT($M979,2)-IF($L979&gt;999,LEFT($L979,2)*60,LEFT($L979,1)*60)-RIGHT($L979,2)</f>
        <v>160</v>
      </c>
      <c r="J979" s="98" t="str">
        <f>VLOOKUP(WEEKDAY(K979),Ref!Q$2:R$8,2)</f>
        <v>U</v>
      </c>
      <c r="K979" s="82">
        <v>40706</v>
      </c>
      <c r="L979" s="11">
        <v>1820</v>
      </c>
      <c r="M979" s="11">
        <v>2100</v>
      </c>
      <c r="N979" s="11" t="s">
        <v>264</v>
      </c>
      <c r="O979" s="15">
        <f>IF(ISERROR(VLOOKUP(N979,[1]!Ter_lookup,2,FALSE)=TRUE),"",VLOOKUP(N979,[1]!Ter_lookup,2,FALSE))</f>
        <v>5</v>
      </c>
      <c r="P979" s="11">
        <f>VLOOKUP(N979,[1]!Sky_lookup,2,FALSE)</f>
        <v>105</v>
      </c>
    </row>
    <row r="980" spans="1:17" x14ac:dyDescent="0.25">
      <c r="A980" s="29">
        <v>1078</v>
      </c>
      <c r="C980" s="11" t="s">
        <v>2413</v>
      </c>
      <c r="I980" s="12">
        <v>225</v>
      </c>
      <c r="J980" s="98"/>
    </row>
    <row r="981" spans="1:17" x14ac:dyDescent="0.25">
      <c r="A981" s="29">
        <v>1079</v>
      </c>
      <c r="B981" s="11" t="s">
        <v>1236</v>
      </c>
      <c r="C981" s="11" t="s">
        <v>2378</v>
      </c>
      <c r="D981" s="20">
        <v>2008</v>
      </c>
      <c r="E981" s="112">
        <v>12</v>
      </c>
      <c r="F981" s="77">
        <v>2</v>
      </c>
      <c r="H981" s="23" t="s">
        <v>819</v>
      </c>
      <c r="I981" s="12">
        <f>IF($M981&gt;999,LEFT($M981,2)*60,LEFT($M981,1)*60)+RIGHT($M981,2)-IF($L981&gt;999,LEFT($L981,2)*60,LEFT($L981,1)*60)-RIGHT($L981,2)</f>
        <v>130</v>
      </c>
      <c r="J981" s="98" t="str">
        <f>VLOOKUP(WEEKDAY(K981),Ref!Q$2:R$8,2)</f>
        <v>U</v>
      </c>
      <c r="K981" s="82">
        <v>40706</v>
      </c>
      <c r="L981" s="11">
        <v>2000</v>
      </c>
      <c r="M981" s="11">
        <v>2210</v>
      </c>
      <c r="N981" s="11" t="s">
        <v>388</v>
      </c>
      <c r="O981" s="15">
        <f>IF(ISERROR(VLOOKUP(N981,[1]!Ter_lookup,2,FALSE)=TRUE),"",VLOOKUP(N981,[1]!Ter_lookup,2,FALSE))</f>
        <v>4</v>
      </c>
      <c r="P981" s="11">
        <f>VLOOKUP(N981,[1]!Sky_lookup,2,FALSE)</f>
        <v>104</v>
      </c>
    </row>
    <row r="982" spans="1:17" x14ac:dyDescent="0.25">
      <c r="A982" s="29">
        <v>1080</v>
      </c>
      <c r="B982" s="11" t="s">
        <v>2200</v>
      </c>
      <c r="C982" s="11" t="s">
        <v>2380</v>
      </c>
      <c r="D982" s="20">
        <v>2004</v>
      </c>
      <c r="E982" s="112" t="s">
        <v>239</v>
      </c>
      <c r="F982" s="77">
        <v>3</v>
      </c>
      <c r="H982" s="23" t="s">
        <v>819</v>
      </c>
      <c r="I982" s="12">
        <f>IF($M982&gt;999,LEFT($M982,2)*60,LEFT($M982,1)*60)+RIGHT($M982,2)-IF($L982&gt;999,LEFT($L982,2)*60,LEFT($L982,1)*60)-RIGHT($L982,2)</f>
        <v>155</v>
      </c>
      <c r="J982" s="98" t="str">
        <f>VLOOKUP(WEEKDAY(K982),Ref!Q$2:R$8,2)</f>
        <v>U</v>
      </c>
      <c r="K982" s="82">
        <v>40706</v>
      </c>
      <c r="L982" s="11">
        <v>2245</v>
      </c>
      <c r="M982" s="11">
        <v>2520</v>
      </c>
      <c r="N982" s="11" t="s">
        <v>263</v>
      </c>
      <c r="O982" s="15">
        <f>IF(ISERROR(VLOOKUP(N982,[1]!Ter_lookup,2,FALSE)=TRUE),"",VLOOKUP(N982,[1]!Ter_lookup,2,FALSE))</f>
        <v>3</v>
      </c>
      <c r="P982" s="11">
        <f>VLOOKUP(N982,[1]!Sky_lookup,2,FALSE)</f>
        <v>103</v>
      </c>
    </row>
    <row r="983" spans="1:17" x14ac:dyDescent="0.25">
      <c r="A983" s="29">
        <v>1081</v>
      </c>
      <c r="B983" s="11" t="s">
        <v>1769</v>
      </c>
      <c r="C983" s="11" t="s">
        <v>2377</v>
      </c>
      <c r="D983" s="20">
        <v>2007</v>
      </c>
      <c r="E983" s="112">
        <v>15</v>
      </c>
      <c r="F983" s="77">
        <v>3</v>
      </c>
      <c r="H983" s="23" t="s">
        <v>819</v>
      </c>
      <c r="I983" s="12">
        <f>IF($M983&gt;999,LEFT($M983,2)*60,LEFT($M983,1)*60)+RIGHT($M983,2)-IF($L983&gt;999,LEFT($L983,2)*60,LEFT($L983,1)*60)-RIGHT($L983,2)</f>
        <v>95</v>
      </c>
      <c r="J983" s="98" t="str">
        <f>VLOOKUP(WEEKDAY(K983),Ref!Q$2:R$8,2)</f>
        <v>S</v>
      </c>
      <c r="K983" s="82">
        <v>40705</v>
      </c>
      <c r="L983" s="11">
        <v>2300</v>
      </c>
      <c r="M983" s="11">
        <v>2435</v>
      </c>
      <c r="N983" s="11" t="s">
        <v>262</v>
      </c>
      <c r="O983" s="15">
        <f>IF(ISERROR(VLOOKUP(N983,[1]!Ter_lookup,2,FALSE)=TRUE),"",VLOOKUP(N983,[1]!Ter_lookup,2,FALSE))</f>
        <v>2</v>
      </c>
      <c r="P983" s="11">
        <f>VLOOKUP(N983,[1]!Sky_lookup,2,FALSE)</f>
        <v>102</v>
      </c>
    </row>
    <row r="984" spans="1:17" x14ac:dyDescent="0.25">
      <c r="A984" s="29">
        <v>1082</v>
      </c>
      <c r="B984" s="11" t="s">
        <v>2414</v>
      </c>
      <c r="C984" s="11" t="s">
        <v>2415</v>
      </c>
      <c r="I984" s="12">
        <v>143</v>
      </c>
      <c r="J984" s="98"/>
    </row>
    <row r="985" spans="1:17" x14ac:dyDescent="0.25">
      <c r="A985" s="29">
        <v>1083</v>
      </c>
      <c r="B985" s="11" t="s">
        <v>2370</v>
      </c>
      <c r="C985" s="11" t="s">
        <v>2371</v>
      </c>
      <c r="D985" s="20">
        <v>2006</v>
      </c>
      <c r="E985" s="112" t="s">
        <v>251</v>
      </c>
      <c r="F985" s="77">
        <v>3</v>
      </c>
      <c r="H985" s="23" t="s">
        <v>8</v>
      </c>
      <c r="I985" s="12">
        <f t="shared" ref="I985:I994" si="8">IF($M985&gt;999,LEFT($M985,2)*60,LEFT($M985,1)*60)+RIGHT($M985,2)-IF($L985&gt;999,LEFT($L985,2)*60,LEFT($L985,1)*60)-RIGHT($L985,2)</f>
        <v>100</v>
      </c>
      <c r="J985" s="98" t="str">
        <f>VLOOKUP(WEEKDAY(K985),Ref!Q$2:R$8,2)</f>
        <v>S</v>
      </c>
      <c r="K985" s="82">
        <v>40705</v>
      </c>
      <c r="L985" s="11">
        <v>1900</v>
      </c>
      <c r="M985" s="11">
        <v>2040</v>
      </c>
      <c r="N985" s="11" t="s">
        <v>263</v>
      </c>
      <c r="O985" s="15">
        <f>IF(ISERROR(VLOOKUP(N985,[1]!Ter_lookup,2,FALSE)=TRUE),"",VLOOKUP(N985,[1]!Ter_lookup,2,FALSE))</f>
        <v>3</v>
      </c>
      <c r="P985" s="11">
        <f>VLOOKUP(N985,[1]!Sky_lookup,2,FALSE)</f>
        <v>103</v>
      </c>
    </row>
    <row r="986" spans="1:17" x14ac:dyDescent="0.25">
      <c r="A986" s="29">
        <v>1084</v>
      </c>
      <c r="B986" s="11" t="s">
        <v>2368</v>
      </c>
      <c r="C986" s="11" t="s">
        <v>2369</v>
      </c>
      <c r="D986" s="20">
        <v>1996</v>
      </c>
      <c r="E986" s="112">
        <v>15</v>
      </c>
      <c r="F986" s="77">
        <v>4</v>
      </c>
      <c r="H986" s="23" t="s">
        <v>8</v>
      </c>
      <c r="I986" s="12">
        <f t="shared" si="8"/>
        <v>110</v>
      </c>
      <c r="J986" s="98" t="str">
        <f>VLOOKUP(WEEKDAY(K986),Ref!Q$2:R$8,2)</f>
        <v>S</v>
      </c>
      <c r="K986" s="82">
        <v>40705</v>
      </c>
      <c r="L986" s="11">
        <v>2335</v>
      </c>
      <c r="M986" s="11">
        <v>2525</v>
      </c>
      <c r="N986" s="11" t="s">
        <v>385</v>
      </c>
      <c r="O986" s="15">
        <f>IF(ISERROR(VLOOKUP(N986,[1]!Ter_lookup,2,FALSE)=TRUE),"",VLOOKUP(N986,[1]!Ter_lookup,2,FALSE))</f>
        <v>1</v>
      </c>
      <c r="P986" s="11">
        <f>VLOOKUP(N986,[1]!Sky_lookup,2,FALSE)</f>
        <v>101</v>
      </c>
    </row>
    <row r="987" spans="1:17" x14ac:dyDescent="0.25">
      <c r="A987" s="29">
        <v>1085</v>
      </c>
      <c r="B987" s="11" t="s">
        <v>2386</v>
      </c>
      <c r="C987" s="11" t="s">
        <v>2385</v>
      </c>
      <c r="D987" s="20">
        <v>1976</v>
      </c>
      <c r="E987" s="112">
        <v>15</v>
      </c>
      <c r="F987" s="77">
        <v>5</v>
      </c>
      <c r="H987" s="23" t="s">
        <v>8</v>
      </c>
      <c r="I987" s="12">
        <f t="shared" si="8"/>
        <v>165</v>
      </c>
      <c r="J987" s="98" t="str">
        <f>VLOOKUP(WEEKDAY(K987),Ref!Q$2:R$8,2)</f>
        <v>U</v>
      </c>
      <c r="K987" s="82">
        <v>40706</v>
      </c>
      <c r="L987" s="11">
        <v>2100</v>
      </c>
      <c r="M987" s="11">
        <v>2345</v>
      </c>
      <c r="N987" s="11" t="s">
        <v>429</v>
      </c>
      <c r="O987" s="15" t="str">
        <f>IF(ISERROR(VLOOKUP(N987,[1]!Ter_lookup,2,FALSE)=TRUE),"",VLOOKUP(N987,[1]!Ter_lookup,2,FALSE))</f>
        <v/>
      </c>
      <c r="P987" s="11">
        <f>VLOOKUP(N987,[1]!Sky_lookup,2,FALSE)</f>
        <v>317</v>
      </c>
    </row>
    <row r="988" spans="1:17" x14ac:dyDescent="0.25">
      <c r="A988" s="29">
        <v>1086</v>
      </c>
      <c r="B988" s="11" t="s">
        <v>1920</v>
      </c>
      <c r="C988" s="11" t="s">
        <v>2388</v>
      </c>
      <c r="D988" s="20">
        <v>1991</v>
      </c>
      <c r="E988" s="112">
        <v>15</v>
      </c>
      <c r="F988" s="77">
        <v>4</v>
      </c>
      <c r="H988" s="23" t="s">
        <v>8</v>
      </c>
      <c r="I988" s="12">
        <f t="shared" si="8"/>
        <v>135</v>
      </c>
      <c r="J988" s="98" t="str">
        <f>VLOOKUP(WEEKDAY(K988),Ref!Q$2:R$8,2)</f>
        <v>M</v>
      </c>
      <c r="K988" s="82">
        <v>40707</v>
      </c>
      <c r="L988" s="11">
        <v>2335</v>
      </c>
      <c r="M988" s="11">
        <v>2550</v>
      </c>
      <c r="N988" s="11" t="s">
        <v>375</v>
      </c>
      <c r="O988" s="15" t="str">
        <f>IF(ISERROR(VLOOKUP(N988,[1]!Ter_lookup,2,FALSE)=TRUE),"",VLOOKUP(N988,[1]!Ter_lookup,2,FALSE))</f>
        <v/>
      </c>
      <c r="P988" s="11">
        <f>VLOOKUP(N988,[1]!Sky_lookup,2,FALSE)</f>
        <v>315</v>
      </c>
    </row>
    <row r="989" spans="1:17" x14ac:dyDescent="0.25">
      <c r="A989" s="29">
        <v>1087</v>
      </c>
      <c r="B989" s="11" t="s">
        <v>2393</v>
      </c>
      <c r="C989" s="11" t="s">
        <v>1333</v>
      </c>
      <c r="D989" s="20">
        <v>1997</v>
      </c>
      <c r="E989" s="112">
        <v>18</v>
      </c>
      <c r="F989" s="77">
        <v>5</v>
      </c>
      <c r="H989" s="23" t="s">
        <v>8</v>
      </c>
      <c r="I989" s="12">
        <f t="shared" si="8"/>
        <v>145</v>
      </c>
      <c r="J989" s="98" t="str">
        <f>VLOOKUP(WEEKDAY(K989),Ref!Q$2:R$8,2)</f>
        <v>T</v>
      </c>
      <c r="K989" s="82">
        <v>40708</v>
      </c>
      <c r="L989" s="11">
        <v>2305</v>
      </c>
      <c r="M989" s="11">
        <v>2530</v>
      </c>
      <c r="N989" s="11" t="s">
        <v>375</v>
      </c>
      <c r="O989" s="15" t="str">
        <f>IF(ISERROR(VLOOKUP(N989,[1]!Ter_lookup,2,FALSE)=TRUE),"",VLOOKUP(N989,[1]!Ter_lookup,2,FALSE))</f>
        <v/>
      </c>
      <c r="P989" s="11">
        <f>VLOOKUP(N989,[1]!Sky_lookup,2,FALSE)</f>
        <v>315</v>
      </c>
    </row>
    <row r="990" spans="1:17" x14ac:dyDescent="0.25">
      <c r="A990" s="29">
        <v>1088</v>
      </c>
      <c r="B990" s="11" t="s">
        <v>2395</v>
      </c>
      <c r="C990" s="11" t="s">
        <v>2396</v>
      </c>
      <c r="D990" s="20">
        <v>1938</v>
      </c>
      <c r="E990" s="112" t="s">
        <v>251</v>
      </c>
      <c r="F990" s="77">
        <v>5</v>
      </c>
      <c r="H990" s="23" t="s">
        <v>819</v>
      </c>
      <c r="I990" s="12">
        <f t="shared" si="8"/>
        <v>100</v>
      </c>
      <c r="J990" s="98" t="str">
        <f>VLOOKUP(WEEKDAY(K990),Ref!Q$2:R$8,2)</f>
        <v>W</v>
      </c>
      <c r="K990" s="82">
        <v>40709</v>
      </c>
      <c r="L990" s="11">
        <v>1340</v>
      </c>
      <c r="M990" s="11">
        <v>1520</v>
      </c>
      <c r="N990" s="11" t="s">
        <v>262</v>
      </c>
      <c r="O990" s="15">
        <f>IF(ISERROR(VLOOKUP(N990,[1]!Ter_lookup,2,FALSE)=TRUE),"",VLOOKUP(N990,[1]!Ter_lookup,2,FALSE))</f>
        <v>2</v>
      </c>
      <c r="P990" s="11">
        <f>VLOOKUP(N990,[1]!Sky_lookup,2,FALSE)</f>
        <v>102</v>
      </c>
    </row>
    <row r="991" spans="1:17" x14ac:dyDescent="0.25">
      <c r="A991" s="29">
        <v>1089</v>
      </c>
      <c r="B991" s="11" t="s">
        <v>2399</v>
      </c>
      <c r="C991" s="11" t="s">
        <v>2400</v>
      </c>
      <c r="D991" s="20">
        <v>1938</v>
      </c>
      <c r="E991" s="112" t="s">
        <v>251</v>
      </c>
      <c r="F991" s="77">
        <v>5</v>
      </c>
      <c r="H991" s="23" t="s">
        <v>819</v>
      </c>
      <c r="I991" s="12">
        <f t="shared" si="8"/>
        <v>95</v>
      </c>
      <c r="J991" s="98" t="str">
        <f>VLOOKUP(WEEKDAY(K991),Ref!Q$2:R$8,2)</f>
        <v>H</v>
      </c>
      <c r="K991" s="82">
        <v>40710</v>
      </c>
      <c r="L991" s="11">
        <v>1300</v>
      </c>
      <c r="M991" s="11">
        <v>1435</v>
      </c>
      <c r="N991" s="11" t="s">
        <v>262</v>
      </c>
      <c r="O991" s="15">
        <f>IF(ISERROR(VLOOKUP(N991,[1]!Ter_lookup,2,FALSE)=TRUE),"",VLOOKUP(N991,[1]!Ter_lookup,2,FALSE))</f>
        <v>2</v>
      </c>
      <c r="P991" s="11">
        <f>VLOOKUP(N991,[1]!Sky_lookup,2,FALSE)</f>
        <v>102</v>
      </c>
    </row>
    <row r="992" spans="1:17" x14ac:dyDescent="0.25">
      <c r="A992" s="29">
        <v>1090</v>
      </c>
      <c r="B992" s="11" t="s">
        <v>2397</v>
      </c>
      <c r="C992" s="11" t="s">
        <v>2398</v>
      </c>
      <c r="D992" s="20">
        <v>2008</v>
      </c>
      <c r="E992" s="112">
        <v>15</v>
      </c>
      <c r="F992" s="77">
        <v>5</v>
      </c>
      <c r="H992" s="23" t="s">
        <v>819</v>
      </c>
      <c r="I992" s="12">
        <f t="shared" si="8"/>
        <v>200</v>
      </c>
      <c r="J992" s="98" t="str">
        <f>VLOOKUP(WEEKDAY(K992),Ref!Q$2:R$8,2)</f>
        <v>H</v>
      </c>
      <c r="K992" s="82">
        <v>40710</v>
      </c>
      <c r="L992" s="11">
        <v>2200</v>
      </c>
      <c r="M992" s="11">
        <v>2520</v>
      </c>
      <c r="N992" s="11" t="s">
        <v>265</v>
      </c>
      <c r="O992" s="15">
        <f>IF(ISERROR(VLOOKUP(N992,[1]!Ter_lookup,2,FALSE)=TRUE),"",VLOOKUP(N992,[1]!Ter_lookup,2,FALSE))</f>
        <v>6</v>
      </c>
      <c r="P992" s="11">
        <f>VLOOKUP(N992,[1]!Sky_lookup,2,FALSE)</f>
        <v>118</v>
      </c>
      <c r="Q992" s="11" t="s">
        <v>2422</v>
      </c>
    </row>
    <row r="993" spans="1:17" x14ac:dyDescent="0.25">
      <c r="A993" s="29">
        <v>1091</v>
      </c>
      <c r="B993" s="11" t="s">
        <v>1197</v>
      </c>
      <c r="C993" s="11" t="s">
        <v>2401</v>
      </c>
      <c r="D993" s="20">
        <v>1939</v>
      </c>
      <c r="E993" s="112" t="s">
        <v>251</v>
      </c>
      <c r="F993" s="77">
        <v>5</v>
      </c>
      <c r="H993" s="23" t="s">
        <v>819</v>
      </c>
      <c r="I993" s="12">
        <f t="shared" si="8"/>
        <v>95</v>
      </c>
      <c r="J993" s="98" t="str">
        <f>VLOOKUP(WEEKDAY(K993),Ref!Q$2:R$8,2)</f>
        <v>F</v>
      </c>
      <c r="K993" s="82">
        <v>40711</v>
      </c>
      <c r="L993" s="11">
        <v>1300</v>
      </c>
      <c r="M993" s="11">
        <v>1435</v>
      </c>
      <c r="N993" s="11" t="s">
        <v>262</v>
      </c>
      <c r="O993" s="15">
        <f>IF(ISERROR(VLOOKUP(N993,[1]!Ter_lookup,2,FALSE)=TRUE),"",VLOOKUP(N993,[1]!Ter_lookup,2,FALSE))</f>
        <v>2</v>
      </c>
      <c r="P993" s="11">
        <f>VLOOKUP(N993,[1]!Sky_lookup,2,FALSE)</f>
        <v>102</v>
      </c>
    </row>
    <row r="994" spans="1:17" x14ac:dyDescent="0.25">
      <c r="A994" s="29">
        <v>1092</v>
      </c>
      <c r="B994" s="11" t="s">
        <v>2391</v>
      </c>
      <c r="C994" s="11" t="s">
        <v>2406</v>
      </c>
      <c r="F994" s="77">
        <v>2</v>
      </c>
      <c r="H994" s="23" t="s">
        <v>8</v>
      </c>
      <c r="I994" s="12">
        <f t="shared" si="8"/>
        <v>125</v>
      </c>
      <c r="J994" s="98" t="str">
        <f>VLOOKUP(WEEKDAY(K994),Ref!Q$2:R$8,2)</f>
        <v>H</v>
      </c>
      <c r="K994" s="82">
        <v>40710</v>
      </c>
      <c r="L994" s="11">
        <v>2100</v>
      </c>
      <c r="M994" s="11">
        <v>2305</v>
      </c>
      <c r="N994" s="11" t="s">
        <v>2036</v>
      </c>
      <c r="O994" s="15" t="str">
        <f>IF(ISERROR(VLOOKUP(N994,[1]!Ter_lookup,2,FALSE)=TRUE),"",VLOOKUP(N994,[1]!Ter_lookup,2,FALSE))</f>
        <v/>
      </c>
      <c r="P994" s="11">
        <f>VLOOKUP(N994,[1]!Sky_lookup,2,FALSE)</f>
        <v>107</v>
      </c>
    </row>
    <row r="995" spans="1:17" x14ac:dyDescent="0.25">
      <c r="I995" s="12"/>
      <c r="J995" s="98"/>
    </row>
    <row r="996" spans="1:17" x14ac:dyDescent="0.25">
      <c r="A996" s="29" t="s">
        <v>2323</v>
      </c>
      <c r="B996" s="12" t="s">
        <v>1423</v>
      </c>
      <c r="C996" s="12" t="s">
        <v>2324</v>
      </c>
      <c r="D996" s="78"/>
      <c r="H996" s="23" t="s">
        <v>2004</v>
      </c>
      <c r="I996" s="12">
        <f t="shared" ref="I996:I1016" si="9">IF($M996&gt;999,LEFT($M996,2)*60,LEFT($M996,1)*60)+RIGHT($M996,2)-IF($L996&gt;999,LEFT($L996,2)*60,LEFT($L996,1)*60)-RIGHT($L996,2)</f>
        <v>60</v>
      </c>
      <c r="J996" s="98" t="str">
        <f>VLOOKUP(WEEKDAY(K996),Ref!Q$2:R$8,2)</f>
        <v>T</v>
      </c>
      <c r="K996" s="82">
        <v>40673</v>
      </c>
      <c r="L996" s="12">
        <v>2200</v>
      </c>
      <c r="M996" s="12">
        <v>2300</v>
      </c>
      <c r="N996" s="11" t="s">
        <v>1935</v>
      </c>
      <c r="O996" s="15" t="str">
        <f>IF(ISERROR(VLOOKUP(N996,[1]!Ter_lookup,2,FALSE)=TRUE),"",VLOOKUP(N996,[1]!Ter_lookup,2,FALSE))</f>
        <v/>
      </c>
      <c r="P996" s="11">
        <f>VLOOKUP(N996,[1]!Sky_lookup,2,FALSE)</f>
        <v>108</v>
      </c>
      <c r="Q996" s="11" t="s">
        <v>2120</v>
      </c>
    </row>
    <row r="997" spans="1:17" x14ac:dyDescent="0.25">
      <c r="A997" s="29" t="s">
        <v>2323</v>
      </c>
      <c r="B997" s="12" t="s">
        <v>477</v>
      </c>
      <c r="C997" s="12" t="s">
        <v>2326</v>
      </c>
      <c r="D997" s="78"/>
      <c r="H997" s="23" t="s">
        <v>2004</v>
      </c>
      <c r="I997" s="12">
        <f t="shared" si="9"/>
        <v>70</v>
      </c>
      <c r="J997" s="98" t="str">
        <f>VLOOKUP(WEEKDAY(K997),Ref!Q$2:R$8,2)</f>
        <v>W</v>
      </c>
      <c r="K997" s="82">
        <v>40667</v>
      </c>
      <c r="L997" s="12">
        <v>2100</v>
      </c>
      <c r="M997" s="12">
        <v>2210</v>
      </c>
      <c r="N997" s="11" t="s">
        <v>1935</v>
      </c>
      <c r="O997" s="15" t="str">
        <f>IF(ISERROR(VLOOKUP(N997,[1]!Ter_lookup,2,FALSE)=TRUE),"",VLOOKUP(N997,[1]!Ter_lookup,2,FALSE))</f>
        <v/>
      </c>
      <c r="P997" s="11">
        <f>VLOOKUP(N997,[1]!Sky_lookup,2,FALSE)</f>
        <v>108</v>
      </c>
    </row>
    <row r="998" spans="1:17" x14ac:dyDescent="0.25">
      <c r="A998" s="29" t="s">
        <v>2291</v>
      </c>
      <c r="B998" s="11" t="s">
        <v>552</v>
      </c>
      <c r="C998" s="11" t="s">
        <v>2331</v>
      </c>
      <c r="D998" s="20">
        <v>2011</v>
      </c>
      <c r="H998" s="23" t="s">
        <v>819</v>
      </c>
      <c r="I998" s="12">
        <f t="shared" si="9"/>
        <v>60</v>
      </c>
      <c r="J998" s="98" t="str">
        <f>VLOOKUP(WEEKDAY(K998),Ref!Q$2:R$8,2)</f>
        <v>M</v>
      </c>
      <c r="K998" s="82">
        <v>40686</v>
      </c>
      <c r="L998" s="11">
        <v>2100</v>
      </c>
      <c r="M998" s="11">
        <v>2200</v>
      </c>
      <c r="N998" s="11" t="s">
        <v>262</v>
      </c>
      <c r="O998" s="15">
        <f>IF(ISERROR(VLOOKUP(N998,[1]!Ter_lookup,2,FALSE)=TRUE),"",VLOOKUP(N998,[1]!Ter_lookup,2,FALSE))</f>
        <v>2</v>
      </c>
      <c r="P998" s="11">
        <f>VLOOKUP(N998,[1]!Sky_lookup,2,FALSE)</f>
        <v>102</v>
      </c>
    </row>
    <row r="999" spans="1:17" x14ac:dyDescent="0.25">
      <c r="A999" s="29" t="s">
        <v>2291</v>
      </c>
      <c r="B999" s="11" t="s">
        <v>552</v>
      </c>
      <c r="C999" s="11" t="s">
        <v>2352</v>
      </c>
      <c r="D999" s="20">
        <v>2011</v>
      </c>
      <c r="H999" s="23" t="s">
        <v>819</v>
      </c>
      <c r="I999" s="12">
        <f t="shared" si="9"/>
        <v>60</v>
      </c>
      <c r="J999" s="98" t="str">
        <f>VLOOKUP(WEEKDAY(K999),Ref!Q$2:R$8,2)</f>
        <v>M</v>
      </c>
      <c r="K999" s="82">
        <v>40693</v>
      </c>
      <c r="L999" s="11">
        <v>2100</v>
      </c>
      <c r="M999" s="11">
        <v>2200</v>
      </c>
      <c r="N999" s="11" t="s">
        <v>262</v>
      </c>
      <c r="O999" s="15">
        <f>IF(ISERROR(VLOOKUP(N999,[1]!Ter_lookup,2,FALSE)=TRUE),"",VLOOKUP(N999,[1]!Ter_lookup,2,FALSE))</f>
        <v>2</v>
      </c>
      <c r="P999" s="11">
        <f>VLOOKUP(N999,[1]!Sky_lookup,2,FALSE)</f>
        <v>102</v>
      </c>
    </row>
    <row r="1000" spans="1:17" x14ac:dyDescent="0.25">
      <c r="A1000" s="29" t="s">
        <v>2291</v>
      </c>
      <c r="B1000" s="11" t="s">
        <v>552</v>
      </c>
      <c r="C1000" s="11" t="s">
        <v>2295</v>
      </c>
      <c r="D1000" s="20">
        <v>2011</v>
      </c>
      <c r="H1000" s="23" t="s">
        <v>819</v>
      </c>
      <c r="I1000" s="12">
        <f t="shared" si="9"/>
        <v>60</v>
      </c>
      <c r="J1000" s="98" t="str">
        <f>VLOOKUP(WEEKDAY(K1000),Ref!Q$2:R$8,2)</f>
        <v>U</v>
      </c>
      <c r="K1000" s="82">
        <v>40671</v>
      </c>
      <c r="L1000" s="11">
        <v>2000</v>
      </c>
      <c r="M1000" s="11">
        <v>2100</v>
      </c>
      <c r="N1000" s="11" t="s">
        <v>262</v>
      </c>
      <c r="O1000" s="15">
        <f>IF(ISERROR(VLOOKUP(N1000,[1]!Ter_lookup,2,FALSE)=TRUE),"",VLOOKUP(N1000,[1]!Ter_lookup,2,FALSE))</f>
        <v>2</v>
      </c>
      <c r="P1000" s="11">
        <f>VLOOKUP(N1000,[1]!Sky_lookup,2,FALSE)</f>
        <v>102</v>
      </c>
    </row>
    <row r="1001" spans="1:17" x14ac:dyDescent="0.25">
      <c r="A1001" s="29" t="s">
        <v>2291</v>
      </c>
      <c r="B1001" s="11" t="s">
        <v>552</v>
      </c>
      <c r="C1001" s="11" t="s">
        <v>2307</v>
      </c>
      <c r="D1001" s="20">
        <v>2011</v>
      </c>
      <c r="H1001" s="23" t="s">
        <v>819</v>
      </c>
      <c r="I1001" s="12">
        <f t="shared" si="9"/>
        <v>60</v>
      </c>
      <c r="J1001" s="98" t="str">
        <f>VLOOKUP(WEEKDAY(K1001),Ref!Q$2:R$8,2)</f>
        <v>U</v>
      </c>
      <c r="K1001" s="82">
        <v>40678</v>
      </c>
      <c r="L1001" s="11">
        <v>2000</v>
      </c>
      <c r="M1001" s="11">
        <v>2100</v>
      </c>
      <c r="N1001" s="11" t="s">
        <v>262</v>
      </c>
      <c r="O1001" s="15">
        <f>IF(ISERROR(VLOOKUP(N1001,[1]!Ter_lookup,2,FALSE)=TRUE),"",VLOOKUP(N1001,[1]!Ter_lookup,2,FALSE))</f>
        <v>2</v>
      </c>
      <c r="P1001" s="11">
        <f>VLOOKUP(N1001,[1]!Sky_lookup,2,FALSE)</f>
        <v>102</v>
      </c>
    </row>
    <row r="1002" spans="1:17" x14ac:dyDescent="0.25">
      <c r="A1002" s="29" t="s">
        <v>2291</v>
      </c>
      <c r="B1002" s="12" t="s">
        <v>489</v>
      </c>
      <c r="C1002" s="12" t="s">
        <v>2219</v>
      </c>
      <c r="D1002" s="78">
        <v>2010</v>
      </c>
      <c r="E1002" s="112" t="s">
        <v>239</v>
      </c>
      <c r="F1002" s="77">
        <v>4</v>
      </c>
      <c r="H1002" s="23" t="s">
        <v>8</v>
      </c>
      <c r="I1002" s="12">
        <f t="shared" si="9"/>
        <v>100</v>
      </c>
      <c r="J1002" s="98" t="str">
        <f>VLOOKUP(WEEKDAY(K1002),Ref!Q$2:R$8,2)</f>
        <v>F</v>
      </c>
      <c r="K1002" s="82">
        <v>40655</v>
      </c>
      <c r="L1002" s="12">
        <v>1300</v>
      </c>
      <c r="M1002" s="12">
        <v>1440</v>
      </c>
      <c r="N1002" s="11" t="s">
        <v>375</v>
      </c>
      <c r="O1002" s="15" t="str">
        <f>IF(ISERROR(VLOOKUP(N1002,[1]!Ter_lookup,2,FALSE)=TRUE),"",VLOOKUP(N1002,[1]!Ter_lookup,2,FALSE))</f>
        <v/>
      </c>
      <c r="P1002" s="11">
        <f>VLOOKUP(N1002,[1]!Sky_lookup,2,FALSE)</f>
        <v>315</v>
      </c>
    </row>
    <row r="1003" spans="1:17" x14ac:dyDescent="0.25">
      <c r="A1003" s="29" t="s">
        <v>2291</v>
      </c>
      <c r="B1003" s="11" t="s">
        <v>473</v>
      </c>
      <c r="C1003" s="11" t="s">
        <v>2312</v>
      </c>
      <c r="H1003" s="23" t="s">
        <v>8</v>
      </c>
      <c r="I1003" s="12">
        <f t="shared" si="9"/>
        <v>60</v>
      </c>
      <c r="J1003" s="98" t="str">
        <f>VLOOKUP(WEEKDAY(K1003),Ref!Q$2:R$8,2)</f>
        <v>M</v>
      </c>
      <c r="K1003" s="82">
        <v>40679</v>
      </c>
      <c r="L1003" s="11">
        <v>2315</v>
      </c>
      <c r="M1003" s="11">
        <v>2415</v>
      </c>
      <c r="N1003" s="11" t="s">
        <v>411</v>
      </c>
      <c r="O1003" s="15" t="str">
        <f>IF(ISERROR(VLOOKUP(N1003,[1]!Ter_lookup,2,FALSE)=TRUE),"",VLOOKUP(N1003,[1]!Ter_lookup,2,FALSE))</f>
        <v/>
      </c>
      <c r="P1003" s="11">
        <f>VLOOKUP(N1003,[1]!Sky_lookup,2,FALSE)</f>
        <v>106</v>
      </c>
    </row>
    <row r="1004" spans="1:17" x14ac:dyDescent="0.25">
      <c r="A1004" s="29" t="s">
        <v>2291</v>
      </c>
      <c r="B1004" s="11" t="s">
        <v>513</v>
      </c>
      <c r="C1004" s="11" t="s">
        <v>2267</v>
      </c>
      <c r="H1004" s="23" t="s">
        <v>2004</v>
      </c>
      <c r="I1004" s="12">
        <f t="shared" si="9"/>
        <v>60</v>
      </c>
      <c r="J1004" s="98" t="str">
        <f>VLOOKUP(WEEKDAY(K1004),Ref!Q$2:R$8,2)</f>
        <v>F</v>
      </c>
      <c r="K1004" s="82">
        <v>40662</v>
      </c>
      <c r="L1004" s="11">
        <v>2215</v>
      </c>
      <c r="M1004" s="11">
        <v>2315</v>
      </c>
      <c r="N1004" s="11" t="s">
        <v>1935</v>
      </c>
      <c r="O1004" s="15" t="str">
        <f>IF(ISERROR(VLOOKUP(N1004,[1]!Ter_lookup,2,FALSE)=TRUE),"",VLOOKUP(N1004,[1]!Ter_lookup,2,FALSE))</f>
        <v/>
      </c>
      <c r="P1004" s="11">
        <f>VLOOKUP(N1004,[1]!Sky_lookup,2,FALSE)</f>
        <v>108</v>
      </c>
    </row>
    <row r="1005" spans="1:17" x14ac:dyDescent="0.25">
      <c r="A1005" s="29" t="s">
        <v>2291</v>
      </c>
      <c r="B1005" s="11" t="s">
        <v>552</v>
      </c>
      <c r="C1005" s="11" t="s">
        <v>2287</v>
      </c>
      <c r="D1005" s="20">
        <v>2011</v>
      </c>
      <c r="I1005" s="12">
        <f t="shared" si="9"/>
        <v>60</v>
      </c>
      <c r="J1005" s="98" t="str">
        <f>VLOOKUP(WEEKDAY(K1005),Ref!Q$2:R$8,2)</f>
        <v>H</v>
      </c>
      <c r="K1005" s="82">
        <v>40668</v>
      </c>
      <c r="L1005" s="11">
        <v>2100</v>
      </c>
      <c r="M1005" s="11">
        <v>2200</v>
      </c>
      <c r="N1005" s="11" t="s">
        <v>385</v>
      </c>
      <c r="O1005" s="15">
        <f>IF(ISERROR(VLOOKUP(N1005,[1]!Ter_lookup,2,FALSE)=TRUE),"",VLOOKUP(N1005,[1]!Ter_lookup,2,FALSE))</f>
        <v>1</v>
      </c>
      <c r="P1005" s="11">
        <f>VLOOKUP(N1005,[1]!Sky_lookup,2,FALSE)</f>
        <v>101</v>
      </c>
    </row>
    <row r="1006" spans="1:17" x14ac:dyDescent="0.25">
      <c r="A1006" s="29" t="s">
        <v>2291</v>
      </c>
      <c r="B1006" s="11" t="s">
        <v>474</v>
      </c>
      <c r="C1006" s="11" t="s">
        <v>2346</v>
      </c>
      <c r="H1006" s="23" t="s">
        <v>2063</v>
      </c>
      <c r="I1006" s="12">
        <f t="shared" si="9"/>
        <v>60</v>
      </c>
      <c r="J1006" s="98" t="str">
        <f>VLOOKUP(WEEKDAY(K1006),Ref!Q$2:R$8,2)</f>
        <v>U</v>
      </c>
      <c r="K1006" s="82">
        <v>40692</v>
      </c>
      <c r="L1006" s="11">
        <v>2200</v>
      </c>
      <c r="M1006" s="11">
        <v>2300</v>
      </c>
      <c r="N1006" s="11" t="s">
        <v>262</v>
      </c>
      <c r="O1006" s="15">
        <f>IF(ISERROR(VLOOKUP(N1006,[1]!Ter_lookup,2,FALSE)=TRUE),"",VLOOKUP(N1006,[1]!Ter_lookup,2,FALSE))</f>
        <v>2</v>
      </c>
      <c r="P1006" s="11">
        <f>VLOOKUP(N1006,[1]!Sky_lookup,2,FALSE)</f>
        <v>102</v>
      </c>
    </row>
    <row r="1007" spans="1:17" x14ac:dyDescent="0.25">
      <c r="A1007" s="29" t="s">
        <v>2291</v>
      </c>
      <c r="B1007" s="11" t="s">
        <v>474</v>
      </c>
      <c r="C1007" s="11" t="s">
        <v>2353</v>
      </c>
      <c r="H1007" s="23" t="s">
        <v>2063</v>
      </c>
      <c r="I1007" s="12">
        <f t="shared" si="9"/>
        <v>60</v>
      </c>
      <c r="J1007" s="98" t="str">
        <f>VLOOKUP(WEEKDAY(K1007),Ref!Q$2:R$8,2)</f>
        <v>M</v>
      </c>
      <c r="K1007" s="82">
        <v>40693</v>
      </c>
      <c r="L1007" s="11">
        <v>2200</v>
      </c>
      <c r="M1007" s="11">
        <v>2300</v>
      </c>
      <c r="N1007" s="11" t="s">
        <v>262</v>
      </c>
      <c r="O1007" s="15">
        <f>IF(ISERROR(VLOOKUP(N1007,[1]!Ter_lookup,2,FALSE)=TRUE),"",VLOOKUP(N1007,[1]!Ter_lookup,2,FALSE))</f>
        <v>2</v>
      </c>
      <c r="P1007" s="11">
        <f>VLOOKUP(N1007,[1]!Sky_lookup,2,FALSE)</f>
        <v>102</v>
      </c>
    </row>
    <row r="1008" spans="1:17" x14ac:dyDescent="0.25">
      <c r="A1008" s="29" t="s">
        <v>2291</v>
      </c>
      <c r="B1008" s="11" t="s">
        <v>495</v>
      </c>
      <c r="C1008" s="11" t="s">
        <v>2294</v>
      </c>
      <c r="D1008" s="20">
        <v>2011</v>
      </c>
      <c r="H1008" s="23" t="s">
        <v>819</v>
      </c>
      <c r="I1008" s="12">
        <f t="shared" si="9"/>
        <v>50</v>
      </c>
      <c r="J1008" s="98" t="str">
        <f>VLOOKUP(WEEKDAY(K1008),Ref!Q$2:R$8,2)</f>
        <v>U</v>
      </c>
      <c r="K1008" s="82">
        <v>40671</v>
      </c>
      <c r="L1008" s="11">
        <v>1910</v>
      </c>
      <c r="M1008" s="11">
        <v>2000</v>
      </c>
      <c r="N1008" s="11" t="s">
        <v>262</v>
      </c>
      <c r="O1008" s="15">
        <f>IF(ISERROR(VLOOKUP(N1008,[1]!Ter_lookup,2,FALSE)=TRUE),"",VLOOKUP(N1008,[1]!Ter_lookup,2,FALSE))</f>
        <v>2</v>
      </c>
      <c r="P1008" s="11">
        <f>VLOOKUP(N1008,[1]!Sky_lookup,2,FALSE)</f>
        <v>102</v>
      </c>
    </row>
    <row r="1009" spans="1:17" x14ac:dyDescent="0.25">
      <c r="A1009" s="29" t="s">
        <v>2291</v>
      </c>
      <c r="B1009" s="11" t="s">
        <v>495</v>
      </c>
      <c r="C1009" s="11" t="s">
        <v>2308</v>
      </c>
      <c r="D1009" s="20">
        <v>2011</v>
      </c>
      <c r="H1009" s="23" t="s">
        <v>819</v>
      </c>
      <c r="I1009" s="12">
        <f t="shared" si="9"/>
        <v>50</v>
      </c>
      <c r="J1009" s="98" t="str">
        <f>VLOOKUP(WEEKDAY(K1009),Ref!Q$2:R$8,2)</f>
        <v>U</v>
      </c>
      <c r="K1009" s="82">
        <v>40678</v>
      </c>
      <c r="L1009" s="11">
        <v>1910</v>
      </c>
      <c r="M1009" s="11">
        <v>2000</v>
      </c>
      <c r="N1009" s="11" t="s">
        <v>262</v>
      </c>
      <c r="O1009" s="15">
        <f>IF(ISERROR(VLOOKUP(N1009,[1]!Ter_lookup,2,FALSE)=TRUE),"",VLOOKUP(N1009,[1]!Ter_lookup,2,FALSE))</f>
        <v>2</v>
      </c>
      <c r="P1009" s="11">
        <f>VLOOKUP(N1009,[1]!Sky_lookup,2,FALSE)</f>
        <v>102</v>
      </c>
    </row>
    <row r="1010" spans="1:17" x14ac:dyDescent="0.25">
      <c r="A1010" s="29" t="s">
        <v>2291</v>
      </c>
      <c r="B1010" s="11" t="s">
        <v>489</v>
      </c>
      <c r="C1010" s="11" t="s">
        <v>2315</v>
      </c>
      <c r="D1010" s="20">
        <v>2011</v>
      </c>
      <c r="H1010" s="23" t="s">
        <v>8</v>
      </c>
      <c r="I1010" s="12">
        <f t="shared" si="9"/>
        <v>60</v>
      </c>
      <c r="J1010" s="98" t="str">
        <f>VLOOKUP(WEEKDAY(K1010),Ref!Q$2:R$8,2)</f>
        <v>T</v>
      </c>
      <c r="K1010" s="82">
        <v>40680</v>
      </c>
      <c r="L1010" s="11">
        <v>2100</v>
      </c>
      <c r="M1010" s="11">
        <v>2200</v>
      </c>
      <c r="N1010" s="11" t="s">
        <v>266</v>
      </c>
      <c r="O1010" s="15">
        <f>IF(ISERROR(VLOOKUP(N1010,[1]!Ter_lookup,2,FALSE)=TRUE),"",VLOOKUP(N1010,[1]!Ter_lookup,2,FALSE))</f>
        <v>7</v>
      </c>
      <c r="P1010" s="11">
        <f>VLOOKUP(N1010,[1]!Sky_lookup,2,FALSE)</f>
        <v>115</v>
      </c>
    </row>
    <row r="1011" spans="1:17" x14ac:dyDescent="0.25">
      <c r="A1011" s="29" t="s">
        <v>2291</v>
      </c>
      <c r="B1011" s="11" t="s">
        <v>513</v>
      </c>
      <c r="C1011" s="11" t="s">
        <v>2354</v>
      </c>
      <c r="H1011" s="23" t="s">
        <v>8</v>
      </c>
      <c r="I1011" s="12">
        <f t="shared" si="9"/>
        <v>75</v>
      </c>
      <c r="J1011" s="98" t="str">
        <f>VLOOKUP(WEEKDAY(K1011),Ref!Q$2:R$8,2)</f>
        <v>M</v>
      </c>
      <c r="K1011" s="82">
        <v>40693</v>
      </c>
      <c r="L1011" s="11">
        <v>2310</v>
      </c>
      <c r="M1011" s="11">
        <v>2425</v>
      </c>
      <c r="N1011" s="11" t="s">
        <v>1935</v>
      </c>
      <c r="O1011" s="15" t="str">
        <f>IF(ISERROR(VLOOKUP(N1011,[1]!Ter_lookup,2,FALSE)=TRUE),"",VLOOKUP(N1011,[1]!Ter_lookup,2,FALSE))</f>
        <v/>
      </c>
      <c r="P1011" s="11">
        <f>VLOOKUP(N1011,[1]!Sky_lookup,2,FALSE)</f>
        <v>108</v>
      </c>
    </row>
    <row r="1012" spans="1:17" x14ac:dyDescent="0.25">
      <c r="A1012" s="29" t="s">
        <v>2291</v>
      </c>
      <c r="B1012" s="11" t="s">
        <v>2301</v>
      </c>
      <c r="C1012" s="11" t="s">
        <v>2302</v>
      </c>
      <c r="D1012" s="20">
        <v>1992</v>
      </c>
      <c r="E1012" s="112">
        <v>15</v>
      </c>
      <c r="F1012" s="77">
        <v>4</v>
      </c>
      <c r="I1012" s="12">
        <f t="shared" si="9"/>
        <v>140</v>
      </c>
      <c r="J1012" s="98" t="str">
        <f>VLOOKUP(WEEKDAY(K1012),Ref!Q$2:R$8,2)</f>
        <v>F</v>
      </c>
      <c r="K1012" s="82">
        <v>40676</v>
      </c>
      <c r="L1012" s="11">
        <v>2100</v>
      </c>
      <c r="M1012" s="11">
        <v>2320</v>
      </c>
      <c r="N1012" s="11" t="s">
        <v>421</v>
      </c>
      <c r="O1012" s="15" t="str">
        <f>IF(ISERROR(VLOOKUP(N1012,[1]!Ter_lookup,2,FALSE)=TRUE),"",VLOOKUP(N1012,[1]!Ter_lookup,2,FALSE))</f>
        <v/>
      </c>
      <c r="P1012" s="11">
        <f>VLOOKUP(N1012,[1]!Sky_lookup,2,FALSE)</f>
        <v>114</v>
      </c>
    </row>
    <row r="1013" spans="1:17" x14ac:dyDescent="0.25">
      <c r="A1013" s="29" t="s">
        <v>2291</v>
      </c>
      <c r="B1013" s="11" t="s">
        <v>513</v>
      </c>
      <c r="C1013" s="11" t="s">
        <v>2285</v>
      </c>
      <c r="D1013" s="20">
        <v>2011</v>
      </c>
      <c r="H1013" s="23" t="s">
        <v>819</v>
      </c>
      <c r="I1013" s="12">
        <f t="shared" si="9"/>
        <v>30</v>
      </c>
      <c r="J1013" s="98" t="str">
        <f>VLOOKUP(WEEKDAY(K1013),Ref!Q$2:R$8,2)</f>
        <v>W</v>
      </c>
      <c r="K1013" s="82">
        <v>40667</v>
      </c>
      <c r="L1013" s="11">
        <v>2320</v>
      </c>
      <c r="M1013" s="11">
        <v>2350</v>
      </c>
      <c r="N1013" s="11" t="s">
        <v>262</v>
      </c>
      <c r="O1013" s="15">
        <f>IF(ISERROR(VLOOKUP(N1013,[1]!Ter_lookup,2,FALSE)=TRUE),"",VLOOKUP(N1013,[1]!Ter_lookup,2,FALSE))</f>
        <v>2</v>
      </c>
      <c r="P1013" s="11">
        <f>VLOOKUP(N1013,[1]!Sky_lookup,2,FALSE)</f>
        <v>102</v>
      </c>
    </row>
    <row r="1014" spans="1:17" x14ac:dyDescent="0.25">
      <c r="A1014" s="29" t="s">
        <v>2291</v>
      </c>
      <c r="B1014" s="12" t="s">
        <v>477</v>
      </c>
      <c r="C1014" s="12" t="s">
        <v>2325</v>
      </c>
      <c r="D1014" s="78"/>
      <c r="I1014" s="12">
        <f t="shared" si="9"/>
        <v>70</v>
      </c>
      <c r="J1014" s="98" t="str">
        <f>VLOOKUP(WEEKDAY(K1014),Ref!Q$2:R$8,2)</f>
        <v>S</v>
      </c>
      <c r="L1014" s="12">
        <v>2200</v>
      </c>
      <c r="M1014" s="12">
        <v>2310</v>
      </c>
      <c r="N1014" s="11" t="s">
        <v>414</v>
      </c>
      <c r="O1014" s="15" t="str">
        <f>IF(ISERROR(VLOOKUP(N1014,[1]!Ter_lookup,2,FALSE)=TRUE),"",VLOOKUP(N1014,[1]!Ter_lookup,2,FALSE))</f>
        <v/>
      </c>
      <c r="P1014" s="11">
        <f>VLOOKUP(N1014,[1]!Sky_lookup,2,FALSE)</f>
        <v>124</v>
      </c>
    </row>
    <row r="1015" spans="1:17" x14ac:dyDescent="0.25">
      <c r="A1015" s="29" t="s">
        <v>2291</v>
      </c>
      <c r="B1015" s="12" t="s">
        <v>477</v>
      </c>
      <c r="C1015" s="12" t="s">
        <v>2270</v>
      </c>
      <c r="D1015" s="78"/>
      <c r="H1015" s="23" t="s">
        <v>2004</v>
      </c>
      <c r="I1015" s="12">
        <f t="shared" si="9"/>
        <v>70</v>
      </c>
      <c r="J1015" s="98" t="str">
        <f>VLOOKUP(WEEKDAY(K1015),Ref!Q$2:R$8,2)</f>
        <v>W</v>
      </c>
      <c r="K1015" s="82">
        <v>40653</v>
      </c>
      <c r="L1015" s="12">
        <v>2200</v>
      </c>
      <c r="M1015" s="12">
        <v>2310</v>
      </c>
      <c r="N1015" s="11" t="s">
        <v>414</v>
      </c>
      <c r="O1015" s="15" t="str">
        <f>IF(ISERROR(VLOOKUP(N1015,[1]!Ter_lookup,2,FALSE)=TRUE),"",VLOOKUP(N1015,[1]!Ter_lookup,2,FALSE))</f>
        <v/>
      </c>
      <c r="P1015" s="11">
        <f>VLOOKUP(N1015,[1]!Sky_lookup,2,FALSE)</f>
        <v>124</v>
      </c>
    </row>
    <row r="1016" spans="1:17" x14ac:dyDescent="0.25">
      <c r="A1016" s="29" t="s">
        <v>2291</v>
      </c>
      <c r="B1016" s="11" t="s">
        <v>513</v>
      </c>
      <c r="C1016" s="11" t="s">
        <v>2343</v>
      </c>
      <c r="H1016" s="23" t="s">
        <v>8</v>
      </c>
      <c r="I1016" s="12">
        <f t="shared" si="9"/>
        <v>90</v>
      </c>
      <c r="J1016" s="98" t="str">
        <f>VLOOKUP(WEEKDAY(K1016),Ref!Q$2:R$8,2)</f>
        <v>S</v>
      </c>
      <c r="K1016" s="82">
        <v>40691</v>
      </c>
      <c r="L1016" s="11">
        <v>2100</v>
      </c>
      <c r="M1016" s="11">
        <v>2230</v>
      </c>
      <c r="N1016" s="11" t="s">
        <v>267</v>
      </c>
      <c r="O1016" s="15">
        <f>IF(ISERROR(VLOOKUP(N1016,[1]!Ter_lookup,2,FALSE)=TRUE),"",VLOOKUP(N1016,[1]!Ter_lookup,2,FALSE))</f>
        <v>9</v>
      </c>
      <c r="P1016" s="11">
        <f>VLOOKUP(N1016,[1]!Sky_lookup,2,FALSE)</f>
        <v>116</v>
      </c>
    </row>
    <row r="1017" spans="1:17" x14ac:dyDescent="0.25">
      <c r="A1017" s="29" t="s">
        <v>2361</v>
      </c>
      <c r="B1017" s="11" t="s">
        <v>513</v>
      </c>
      <c r="C1017" s="11" t="s">
        <v>2373</v>
      </c>
      <c r="H1017" s="23" t="s">
        <v>2376</v>
      </c>
      <c r="I1017" s="12">
        <f t="shared" ref="I1017:I1026" si="10">IF($M1017&gt;999,LEFT($M1017,2)*60,LEFT($M1017,1)*60)+RIGHT($M1017,2)-IF($L1017&gt;999,LEFT($L1017,2)*60,LEFT($L1017,1)*60)-RIGHT($L1017,2)</f>
        <v>90</v>
      </c>
      <c r="J1017" s="98" t="str">
        <f>VLOOKUP(WEEKDAY(K1017),Ref!Q$2:R$8,2)</f>
        <v>S</v>
      </c>
      <c r="K1017" s="82">
        <v>40705</v>
      </c>
      <c r="L1017" s="11">
        <v>2100</v>
      </c>
      <c r="M1017" s="11">
        <v>2230</v>
      </c>
      <c r="N1017" s="11" t="s">
        <v>267</v>
      </c>
      <c r="O1017" s="15">
        <f>IF(ISERROR(VLOOKUP(N1017,[1]!Ter_lookup,2,FALSE)=TRUE),"",VLOOKUP(N1017,[1]!Ter_lookup,2,FALSE))</f>
        <v>9</v>
      </c>
      <c r="P1017" s="11">
        <f>VLOOKUP(N1017,[1]!Sky_lookup,2,FALSE)</f>
        <v>116</v>
      </c>
    </row>
    <row r="1018" spans="1:17" x14ac:dyDescent="0.25">
      <c r="A1018" s="29" t="s">
        <v>2361</v>
      </c>
      <c r="B1018" s="11" t="s">
        <v>2375</v>
      </c>
      <c r="C1018" s="11" t="s">
        <v>2374</v>
      </c>
      <c r="D1018" s="20">
        <v>1994</v>
      </c>
      <c r="E1018" s="112">
        <v>12</v>
      </c>
      <c r="F1018" s="77">
        <v>5</v>
      </c>
      <c r="H1018" s="23" t="s">
        <v>8</v>
      </c>
      <c r="I1018" s="12">
        <f t="shared" si="10"/>
        <v>165</v>
      </c>
      <c r="J1018" s="98" t="str">
        <f>VLOOKUP(WEEKDAY(K1018),Ref!Q$2:R$8,2)</f>
        <v>S</v>
      </c>
      <c r="K1018" s="82">
        <v>40705</v>
      </c>
      <c r="L1018" s="11">
        <v>2100</v>
      </c>
      <c r="M1018" s="11">
        <v>2345</v>
      </c>
      <c r="N1018" s="11" t="s">
        <v>411</v>
      </c>
      <c r="O1018" s="15" t="str">
        <f>IF(ISERROR(VLOOKUP(N1018,[1]!Ter_lookup,2,FALSE)=TRUE),"",VLOOKUP(N1018,[1]!Ter_lookup,2,FALSE))</f>
        <v/>
      </c>
      <c r="P1018" s="11">
        <f>VLOOKUP(N1018,[1]!Sky_lookup,2,FALSE)</f>
        <v>106</v>
      </c>
      <c r="Q1018" s="11" t="s">
        <v>2394</v>
      </c>
    </row>
    <row r="1019" spans="1:17" x14ac:dyDescent="0.25">
      <c r="A1019" s="29" t="s">
        <v>2361</v>
      </c>
      <c r="B1019" s="11" t="s">
        <v>495</v>
      </c>
      <c r="C1019" s="11" t="s">
        <v>2381</v>
      </c>
      <c r="D1019" s="20">
        <v>2011</v>
      </c>
      <c r="H1019" s="23" t="s">
        <v>819</v>
      </c>
      <c r="I1019" s="12">
        <f t="shared" si="10"/>
        <v>50</v>
      </c>
      <c r="J1019" s="98" t="str">
        <f>VLOOKUP(WEEKDAY(K1019),Ref!Q$2:R$8,2)</f>
        <v>U</v>
      </c>
      <c r="K1019" s="82">
        <v>40706</v>
      </c>
      <c r="L1019" s="11">
        <v>1810</v>
      </c>
      <c r="M1019" s="11">
        <v>1900</v>
      </c>
      <c r="N1019" s="11" t="s">
        <v>262</v>
      </c>
      <c r="O1019" s="15">
        <f>IF(ISERROR(VLOOKUP(N1019,[1]!Ter_lookup,2,FALSE)=TRUE),"",VLOOKUP(N1019,[1]!Ter_lookup,2,FALSE))</f>
        <v>2</v>
      </c>
      <c r="P1019" s="11">
        <f>VLOOKUP(N1019,[1]!Sky_lookup,2,FALSE)</f>
        <v>102</v>
      </c>
    </row>
    <row r="1020" spans="1:17" x14ac:dyDescent="0.25">
      <c r="A1020" s="29" t="s">
        <v>2361</v>
      </c>
      <c r="B1020" s="11" t="s">
        <v>2382</v>
      </c>
      <c r="C1020" s="11" t="s">
        <v>2383</v>
      </c>
      <c r="H1020" s="23" t="s">
        <v>8</v>
      </c>
      <c r="I1020" s="12">
        <f t="shared" si="10"/>
        <v>100</v>
      </c>
      <c r="J1020" s="98" t="str">
        <f>VLOOKUP(WEEKDAY(K1020),Ref!Q$2:R$8,2)</f>
        <v>U</v>
      </c>
      <c r="K1020" s="82">
        <v>40706</v>
      </c>
      <c r="L1020" s="11">
        <v>2330</v>
      </c>
      <c r="M1020" s="11">
        <v>2510</v>
      </c>
      <c r="N1020" s="11" t="s">
        <v>417</v>
      </c>
      <c r="O1020" s="15" t="str">
        <f>IF(ISERROR(VLOOKUP(N1020,[1]!Ter_lookup,2,FALSE)=TRUE),"",VLOOKUP(N1020,[1]!Ter_lookup,2,FALSE))</f>
        <v/>
      </c>
      <c r="P1020" s="11">
        <f>VLOOKUP(N1020,[1]!Sky_lookup,2,FALSE)</f>
        <v>243</v>
      </c>
    </row>
    <row r="1021" spans="1:17" x14ac:dyDescent="0.25">
      <c r="A1021" s="29" t="s">
        <v>2361</v>
      </c>
      <c r="B1021" s="11" t="s">
        <v>489</v>
      </c>
      <c r="C1021" s="11" t="s">
        <v>2387</v>
      </c>
      <c r="D1021" s="20">
        <v>2011</v>
      </c>
      <c r="H1021" s="23" t="s">
        <v>819</v>
      </c>
      <c r="I1021" s="12">
        <f t="shared" si="10"/>
        <v>60</v>
      </c>
      <c r="J1021" s="98" t="str">
        <f>VLOOKUP(WEEKDAY(K1021),Ref!Q$2:R$8,2)</f>
        <v>M</v>
      </c>
      <c r="K1021" s="82">
        <v>40707</v>
      </c>
      <c r="L1021" s="11">
        <v>2100</v>
      </c>
      <c r="M1021" s="11">
        <v>2200</v>
      </c>
      <c r="N1021" s="11" t="s">
        <v>262</v>
      </c>
      <c r="O1021" s="15">
        <f>IF(ISERROR(VLOOKUP(N1021,[1]!Ter_lookup,2,FALSE)=TRUE),"",VLOOKUP(N1021,[1]!Ter_lookup,2,FALSE))</f>
        <v>2</v>
      </c>
      <c r="P1021" s="11">
        <f>VLOOKUP(N1021,[1]!Sky_lookup,2,FALSE)</f>
        <v>102</v>
      </c>
    </row>
    <row r="1022" spans="1:17" x14ac:dyDescent="0.25">
      <c r="A1022" s="29" t="s">
        <v>2361</v>
      </c>
      <c r="B1022" s="11" t="s">
        <v>2391</v>
      </c>
      <c r="C1022" s="11" t="s">
        <v>2390</v>
      </c>
      <c r="F1022" s="77">
        <v>2</v>
      </c>
      <c r="H1022" s="23" t="s">
        <v>8</v>
      </c>
      <c r="I1022" s="12">
        <f t="shared" si="10"/>
        <v>120</v>
      </c>
      <c r="J1022" s="98" t="str">
        <f>VLOOKUP(WEEKDAY(K1022),Ref!Q$2:R$8,2)</f>
        <v>M</v>
      </c>
      <c r="K1022" s="82">
        <v>40707</v>
      </c>
      <c r="L1022" s="11">
        <v>2100</v>
      </c>
      <c r="M1022" s="11">
        <v>2300</v>
      </c>
      <c r="N1022" s="11" t="s">
        <v>2036</v>
      </c>
      <c r="O1022" s="15" t="str">
        <f>IF(ISERROR(VLOOKUP(N1022,[1]!Ter_lookup,2,FALSE)=TRUE),"",VLOOKUP(N1022,[1]!Ter_lookup,2,FALSE))</f>
        <v/>
      </c>
      <c r="P1022" s="11">
        <f>VLOOKUP(N1022,[1]!Sky_lookup,2,FALSE)</f>
        <v>107</v>
      </c>
    </row>
    <row r="1023" spans="1:17" x14ac:dyDescent="0.25">
      <c r="A1023" s="29" t="s">
        <v>2361</v>
      </c>
      <c r="B1023" s="11" t="s">
        <v>1331</v>
      </c>
      <c r="C1023" s="11" t="s">
        <v>2389</v>
      </c>
      <c r="D1023" s="20">
        <v>1978</v>
      </c>
      <c r="E1023" s="112">
        <v>12</v>
      </c>
      <c r="F1023" s="77">
        <v>3</v>
      </c>
      <c r="H1023" s="23" t="s">
        <v>661</v>
      </c>
      <c r="I1023" s="12">
        <f t="shared" si="10"/>
        <v>135</v>
      </c>
      <c r="J1023" s="98" t="str">
        <f>VLOOKUP(WEEKDAY(K1023),Ref!Q$2:R$8,2)</f>
        <v>T</v>
      </c>
      <c r="K1023" s="82">
        <v>40708</v>
      </c>
      <c r="L1023" s="11">
        <v>2000</v>
      </c>
      <c r="M1023" s="11">
        <v>2215</v>
      </c>
      <c r="N1023" s="11" t="s">
        <v>407</v>
      </c>
      <c r="O1023" s="15" t="str">
        <f>IF(ISERROR(VLOOKUP(N1023,[1]!Ter_lookup,2,FALSE)=TRUE),"",VLOOKUP(N1023,[1]!Ter_lookup,2,FALSE))</f>
        <v/>
      </c>
      <c r="P1023" s="11">
        <f>VLOOKUP(N1023,[1]!Sky_lookup,2,FALSE)</f>
        <v>120</v>
      </c>
    </row>
    <row r="1024" spans="1:17" x14ac:dyDescent="0.25">
      <c r="A1024" s="29" t="s">
        <v>2361</v>
      </c>
      <c r="B1024" s="11" t="s">
        <v>513</v>
      </c>
      <c r="C1024" s="11" t="s">
        <v>2392</v>
      </c>
      <c r="D1024" s="20">
        <v>2011</v>
      </c>
      <c r="H1024" s="23" t="s">
        <v>2376</v>
      </c>
      <c r="I1024" s="12">
        <f t="shared" si="10"/>
        <v>60</v>
      </c>
      <c r="J1024" s="98" t="str">
        <f>VLOOKUP(WEEKDAY(K1024),Ref!Q$2:R$8,2)</f>
        <v>T</v>
      </c>
      <c r="K1024" s="82">
        <v>40708</v>
      </c>
      <c r="L1024" s="11">
        <v>2100</v>
      </c>
      <c r="M1024" s="11">
        <v>2200</v>
      </c>
      <c r="N1024" s="11" t="s">
        <v>385</v>
      </c>
      <c r="O1024" s="15">
        <f>IF(ISERROR(VLOOKUP(N1024,[1]!Ter_lookup,2,FALSE)=TRUE),"",VLOOKUP(N1024,[1]!Ter_lookup,2,FALSE))</f>
        <v>1</v>
      </c>
      <c r="P1024" s="11">
        <f>VLOOKUP(N1024,[1]!Sky_lookup,2,FALSE)</f>
        <v>101</v>
      </c>
    </row>
    <row r="1025" spans="1:17" x14ac:dyDescent="0.25">
      <c r="A1025" s="29" t="s">
        <v>2361</v>
      </c>
      <c r="B1025" s="11" t="s">
        <v>1331</v>
      </c>
      <c r="C1025" s="11" t="s">
        <v>2402</v>
      </c>
      <c r="D1025" s="20">
        <v>1983</v>
      </c>
      <c r="E1025" s="112" t="s">
        <v>239</v>
      </c>
      <c r="F1025" s="77">
        <v>5</v>
      </c>
      <c r="H1025" s="23" t="s">
        <v>819</v>
      </c>
      <c r="I1025" s="12">
        <f t="shared" si="10"/>
        <v>105</v>
      </c>
      <c r="J1025" s="98" t="str">
        <f>VLOOKUP(WEEKDAY(K1025),Ref!Q$2:R$8,2)</f>
        <v>F</v>
      </c>
      <c r="K1025" s="82">
        <v>40711</v>
      </c>
      <c r="L1025" s="11">
        <v>2350</v>
      </c>
      <c r="M1025" s="11">
        <v>2535</v>
      </c>
      <c r="N1025" s="11" t="s">
        <v>262</v>
      </c>
      <c r="O1025" s="15">
        <f>IF(ISERROR(VLOOKUP(N1025,[1]!Ter_lookup,2,FALSE)=TRUE),"",VLOOKUP(N1025,[1]!Ter_lookup,2,FALSE))</f>
        <v>2</v>
      </c>
      <c r="P1025" s="11">
        <f>VLOOKUP(N1025,[1]!Sky_lookup,2,FALSE)</f>
        <v>102</v>
      </c>
    </row>
    <row r="1026" spans="1:17" x14ac:dyDescent="0.25">
      <c r="A1026" s="29" t="s">
        <v>2361</v>
      </c>
      <c r="B1026" s="11" t="s">
        <v>2403</v>
      </c>
      <c r="C1026" s="11" t="s">
        <v>2404</v>
      </c>
      <c r="H1026" s="23" t="s">
        <v>1456</v>
      </c>
      <c r="I1026" s="12">
        <f t="shared" si="10"/>
        <v>130</v>
      </c>
      <c r="J1026" s="98" t="str">
        <f>VLOOKUP(WEEKDAY(K1026),Ref!Q$2:R$8,2)</f>
        <v>F</v>
      </c>
      <c r="K1026" s="82">
        <v>40711</v>
      </c>
      <c r="L1026" s="11">
        <v>2535</v>
      </c>
      <c r="M1026" s="11">
        <v>2745</v>
      </c>
      <c r="N1026" s="11" t="s">
        <v>262</v>
      </c>
      <c r="O1026" s="15">
        <f>IF(ISERROR(VLOOKUP(N1026,[1]!Ter_lookup,2,FALSE)=TRUE),"",VLOOKUP(N1026,[1]!Ter_lookup,2,FALSE))</f>
        <v>2</v>
      </c>
      <c r="P1026" s="11">
        <f>VLOOKUP(N1026,[1]!Sky_lookup,2,FALSE)</f>
        <v>102</v>
      </c>
    </row>
    <row r="1027" spans="1:17" x14ac:dyDescent="0.25">
      <c r="I1027" s="12"/>
      <c r="J1027" s="98"/>
    </row>
    <row r="1028" spans="1:17" x14ac:dyDescent="0.25">
      <c r="A1028" s="29" t="s">
        <v>2361</v>
      </c>
      <c r="B1028" s="11" t="s">
        <v>495</v>
      </c>
      <c r="C1028" s="11" t="s">
        <v>2428</v>
      </c>
      <c r="H1028" s="23" t="s">
        <v>2433</v>
      </c>
      <c r="I1028" s="12">
        <f t="shared" ref="I1028:I1041" si="11">IF($M1028&gt;999,LEFT($M1028,2)*60,LEFT($M1028,1)*60)+RIGHT($M1028,2)-IF($L1028&gt;999,LEFT($L1028,2)*60,LEFT($L1028,1)*60)-RIGHT($L1028,2)</f>
        <v>60</v>
      </c>
      <c r="J1028" s="98" t="str">
        <f>VLOOKUP(WEEKDAY(K1028),Ref!Q$2:R$8,2)</f>
        <v>S</v>
      </c>
      <c r="K1028" s="82">
        <v>40712</v>
      </c>
      <c r="L1028" s="11">
        <v>2000</v>
      </c>
      <c r="M1028" s="11">
        <v>2100</v>
      </c>
      <c r="N1028" s="11" t="s">
        <v>372</v>
      </c>
      <c r="O1028" s="15" t="str">
        <f>IF(ISERROR(VLOOKUP(N1028,[1]!Ter_lookup,2,FALSE)=TRUE),"",VLOOKUP(N1028,[1]!Ter_lookup,2,FALSE))</f>
        <v/>
      </c>
      <c r="P1028" s="11">
        <f>VLOOKUP(N1028,[1]!Sky_lookup,2,FALSE)</f>
        <v>119</v>
      </c>
    </row>
    <row r="1029" spans="1:17" x14ac:dyDescent="0.25">
      <c r="A1029" s="29" t="s">
        <v>2291</v>
      </c>
      <c r="B1029" s="11" t="s">
        <v>2350</v>
      </c>
      <c r="C1029" s="11" t="s">
        <v>2351</v>
      </c>
      <c r="D1029" s="20">
        <v>2001</v>
      </c>
      <c r="E1029" s="112">
        <v>12</v>
      </c>
      <c r="F1029" s="77">
        <v>4</v>
      </c>
      <c r="H1029" s="23" t="s">
        <v>8</v>
      </c>
      <c r="I1029" s="12">
        <f t="shared" si="11"/>
        <v>135</v>
      </c>
      <c r="J1029" s="98" t="str">
        <f>VLOOKUP(WEEKDAY(K1029),Ref!Q$2:R$8,2)</f>
        <v>S</v>
      </c>
      <c r="K1029" s="82">
        <v>40712</v>
      </c>
      <c r="L1029" s="11">
        <v>2220</v>
      </c>
      <c r="M1029" s="11">
        <v>2435</v>
      </c>
      <c r="N1029" s="11" t="s">
        <v>379</v>
      </c>
      <c r="O1029" s="15" t="str">
        <f>IF(ISERROR(VLOOKUP(N1029,[1]!Ter_lookup,2,FALSE)=TRUE),"",VLOOKUP(N1029,[1]!Ter_lookup,2,FALSE))</f>
        <v/>
      </c>
      <c r="P1029" s="11">
        <f>VLOOKUP(N1029,[1]!Sky_lookup,2,FALSE)</f>
        <v>109</v>
      </c>
    </row>
    <row r="1030" spans="1:17" x14ac:dyDescent="0.25">
      <c r="A1030" s="29" t="s">
        <v>2361</v>
      </c>
      <c r="B1030" s="11" t="s">
        <v>2420</v>
      </c>
      <c r="C1030" s="11" t="s">
        <v>2421</v>
      </c>
      <c r="D1030" s="20">
        <v>1998</v>
      </c>
      <c r="E1030" s="112">
        <v>15</v>
      </c>
      <c r="F1030" s="77">
        <v>4</v>
      </c>
      <c r="H1030" s="23" t="s">
        <v>819</v>
      </c>
      <c r="I1030" s="12">
        <f t="shared" si="11"/>
        <v>130</v>
      </c>
      <c r="J1030" s="98" t="str">
        <f>VLOOKUP(WEEKDAY(K1030),Ref!Q$2:R$8,2)</f>
        <v>S</v>
      </c>
      <c r="K1030" s="82">
        <v>40712</v>
      </c>
      <c r="L1030" s="11">
        <v>2325</v>
      </c>
      <c r="M1030" s="11">
        <v>2535</v>
      </c>
      <c r="N1030" s="11" t="s">
        <v>385</v>
      </c>
      <c r="O1030" s="15">
        <f>IF(ISERROR(VLOOKUP(N1030,[1]!Ter_lookup,2,FALSE)=TRUE),"",VLOOKUP(N1030,[1]!Ter_lookup,2,FALSE))</f>
        <v>1</v>
      </c>
      <c r="P1030" s="11">
        <f>VLOOKUP(N1030,[1]!Sky_lookup,2,FALSE)</f>
        <v>101</v>
      </c>
    </row>
    <row r="1031" spans="1:17" x14ac:dyDescent="0.25">
      <c r="A1031" s="29" t="s">
        <v>2361</v>
      </c>
      <c r="B1031" s="11" t="s">
        <v>2416</v>
      </c>
      <c r="C1031" s="11" t="s">
        <v>2417</v>
      </c>
      <c r="D1031" s="20">
        <v>1967</v>
      </c>
      <c r="E1031" s="112">
        <v>18</v>
      </c>
      <c r="F1031" s="77">
        <v>5</v>
      </c>
      <c r="H1031" s="23" t="s">
        <v>819</v>
      </c>
      <c r="I1031" s="12">
        <f t="shared" si="11"/>
        <v>120</v>
      </c>
      <c r="J1031" s="98" t="str">
        <f>VLOOKUP(WEEKDAY(K1031),Ref!Q$2:R$8,2)</f>
        <v>U</v>
      </c>
      <c r="K1031" s="82">
        <v>40713</v>
      </c>
      <c r="L1031" s="11">
        <v>2245</v>
      </c>
      <c r="M1031" s="11">
        <v>2445</v>
      </c>
      <c r="N1031" s="11" t="s">
        <v>263</v>
      </c>
      <c r="O1031" s="15">
        <f>IF(ISERROR(VLOOKUP(N1031,[1]!Ter_lookup,2,FALSE)=TRUE),"",VLOOKUP(N1031,[1]!Ter_lookup,2,FALSE))</f>
        <v>3</v>
      </c>
      <c r="P1031" s="11">
        <f>VLOOKUP(N1031,[1]!Sky_lookup,2,FALSE)</f>
        <v>103</v>
      </c>
    </row>
    <row r="1032" spans="1:17" x14ac:dyDescent="0.25">
      <c r="A1032" s="29" t="s">
        <v>2361</v>
      </c>
      <c r="B1032" s="11" t="s">
        <v>2431</v>
      </c>
      <c r="C1032" s="11" t="s">
        <v>2430</v>
      </c>
      <c r="D1032" s="20">
        <v>2011</v>
      </c>
      <c r="H1032" s="23" t="s">
        <v>819</v>
      </c>
      <c r="I1032" s="12">
        <f t="shared" si="11"/>
        <v>60</v>
      </c>
      <c r="J1032" s="98" t="str">
        <f>VLOOKUP(WEEKDAY(K1032),Ref!Q$2:R$8,2)</f>
        <v>M</v>
      </c>
      <c r="K1032" s="82">
        <v>40714</v>
      </c>
      <c r="L1032" s="11">
        <v>2100</v>
      </c>
      <c r="M1032" s="11">
        <v>2200</v>
      </c>
      <c r="N1032" s="11" t="s">
        <v>263</v>
      </c>
      <c r="O1032" s="15">
        <f>IF(ISERROR(VLOOKUP(N1032,[1]!Ter_lookup,2,FALSE)=TRUE),"",VLOOKUP(N1032,[1]!Ter_lookup,2,FALSE))</f>
        <v>3</v>
      </c>
      <c r="P1032" s="11">
        <f>VLOOKUP(N1032,[1]!Sky_lookup,2,FALSE)</f>
        <v>103</v>
      </c>
    </row>
    <row r="1033" spans="1:17" x14ac:dyDescent="0.25">
      <c r="A1033" s="29" t="s">
        <v>2361</v>
      </c>
      <c r="B1033" s="11" t="s">
        <v>1423</v>
      </c>
      <c r="C1033" s="11" t="s">
        <v>2429</v>
      </c>
      <c r="D1033" s="20">
        <v>2011</v>
      </c>
      <c r="H1033" s="23" t="s">
        <v>819</v>
      </c>
      <c r="I1033" s="12">
        <f t="shared" si="11"/>
        <v>30</v>
      </c>
      <c r="J1033" s="98" t="str">
        <f>VLOOKUP(WEEKDAY(K1033),Ref!Q$2:R$8,2)</f>
        <v>M</v>
      </c>
      <c r="K1033" s="82">
        <v>40714</v>
      </c>
      <c r="L1033" s="11">
        <v>2200</v>
      </c>
      <c r="M1033" s="11">
        <v>2230</v>
      </c>
      <c r="N1033" s="11" t="s">
        <v>262</v>
      </c>
      <c r="O1033" s="15">
        <f>IF(ISERROR(VLOOKUP(N1033,[1]!Ter_lookup,2,FALSE)=TRUE),"",VLOOKUP(N1033,[1]!Ter_lookup,2,FALSE))</f>
        <v>2</v>
      </c>
      <c r="P1033" s="11">
        <f>VLOOKUP(N1033,[1]!Sky_lookup,2,FALSE)</f>
        <v>102</v>
      </c>
    </row>
    <row r="1034" spans="1:17" x14ac:dyDescent="0.25">
      <c r="A1034" s="29" t="s">
        <v>2361</v>
      </c>
      <c r="B1034" s="11" t="s">
        <v>513</v>
      </c>
      <c r="C1034" s="11" t="s">
        <v>2418</v>
      </c>
      <c r="D1034" s="20">
        <v>2011</v>
      </c>
      <c r="E1034" s="112">
        <v>18</v>
      </c>
      <c r="H1034" s="23" t="s">
        <v>2376</v>
      </c>
      <c r="I1034" s="12">
        <f t="shared" si="11"/>
        <v>60</v>
      </c>
      <c r="J1034" s="98" t="str">
        <f>VLOOKUP(WEEKDAY(K1034),Ref!Q$2:R$8,2)</f>
        <v>T</v>
      </c>
      <c r="K1034" s="82">
        <v>40715</v>
      </c>
      <c r="L1034" s="11">
        <v>2100</v>
      </c>
      <c r="M1034" s="11">
        <v>2200</v>
      </c>
      <c r="N1034" s="11" t="s">
        <v>385</v>
      </c>
      <c r="O1034" s="15">
        <f>IF(ISERROR(VLOOKUP(N1034,[1]!Ter_lookup,2,FALSE)=TRUE),"",VLOOKUP(N1034,[1]!Ter_lookup,2,FALSE))</f>
        <v>1</v>
      </c>
      <c r="P1034" s="11">
        <f>VLOOKUP(N1034,[1]!Sky_lookup,2,FALSE)</f>
        <v>101</v>
      </c>
    </row>
    <row r="1035" spans="1:17" x14ac:dyDescent="0.25">
      <c r="A1035" s="29" t="s">
        <v>2361</v>
      </c>
      <c r="B1035" s="11" t="s">
        <v>1194</v>
      </c>
      <c r="C1035" s="11" t="s">
        <v>1195</v>
      </c>
      <c r="D1035" s="20">
        <v>2000</v>
      </c>
      <c r="E1035" s="112">
        <v>12</v>
      </c>
      <c r="F1035" s="77">
        <v>4</v>
      </c>
      <c r="H1035" s="23" t="s">
        <v>819</v>
      </c>
      <c r="I1035" s="12">
        <f t="shared" si="11"/>
        <v>115</v>
      </c>
      <c r="J1035" s="98" t="str">
        <f>VLOOKUP(WEEKDAY(K1035),Ref!Q$2:R$8,2)</f>
        <v>T</v>
      </c>
      <c r="K1035" s="82">
        <v>40715</v>
      </c>
      <c r="L1035" s="11">
        <v>2415</v>
      </c>
      <c r="M1035" s="11">
        <v>2610</v>
      </c>
      <c r="N1035" s="11" t="s">
        <v>265</v>
      </c>
      <c r="O1035" s="15">
        <f>IF(ISERROR(VLOOKUP(N1035,[1]!Ter_lookup,2,FALSE)=TRUE),"",VLOOKUP(N1035,[1]!Ter_lookup,2,FALSE))</f>
        <v>6</v>
      </c>
      <c r="P1035" s="11">
        <f>VLOOKUP(N1035,[1]!Sky_lookup,2,FALSE)</f>
        <v>118</v>
      </c>
      <c r="Q1035" s="11" t="s">
        <v>2432</v>
      </c>
    </row>
    <row r="1036" spans="1:17" x14ac:dyDescent="0.25">
      <c r="A1036" s="29" t="s">
        <v>2361</v>
      </c>
      <c r="B1036" s="11" t="s">
        <v>1249</v>
      </c>
      <c r="C1036" s="11" t="s">
        <v>2423</v>
      </c>
      <c r="D1036" s="20">
        <v>1940</v>
      </c>
      <c r="E1036" s="112" t="s">
        <v>251</v>
      </c>
      <c r="F1036" s="77">
        <v>5</v>
      </c>
      <c r="H1036" s="23" t="s">
        <v>819</v>
      </c>
      <c r="I1036" s="12">
        <f t="shared" si="11"/>
        <v>125</v>
      </c>
      <c r="J1036" s="98" t="str">
        <f>VLOOKUP(WEEKDAY(K1036),Ref!Q$2:R$8,2)</f>
        <v>W</v>
      </c>
      <c r="K1036" s="82">
        <v>40716</v>
      </c>
      <c r="L1036" s="11">
        <v>1305</v>
      </c>
      <c r="M1036" s="11">
        <v>1510</v>
      </c>
      <c r="N1036" s="11" t="s">
        <v>388</v>
      </c>
      <c r="O1036" s="15">
        <f>IF(ISERROR(VLOOKUP(N1036,[1]!Ter_lookup,2,FALSE)=TRUE),"",VLOOKUP(N1036,[1]!Ter_lookup,2,FALSE))</f>
        <v>4</v>
      </c>
      <c r="P1036" s="11">
        <f>VLOOKUP(N1036,[1]!Sky_lookup,2,FALSE)</f>
        <v>104</v>
      </c>
    </row>
    <row r="1037" spans="1:17" x14ac:dyDescent="0.25">
      <c r="A1037" s="29" t="s">
        <v>2361</v>
      </c>
      <c r="B1037" s="11" t="s">
        <v>1194</v>
      </c>
      <c r="C1037" s="11" t="s">
        <v>1195</v>
      </c>
      <c r="D1037" s="20">
        <v>2000</v>
      </c>
      <c r="E1037" s="112">
        <v>12</v>
      </c>
      <c r="F1037" s="77">
        <v>4</v>
      </c>
      <c r="H1037" s="23" t="s">
        <v>1456</v>
      </c>
      <c r="I1037" s="12">
        <f t="shared" si="11"/>
        <v>130</v>
      </c>
      <c r="J1037" s="98" t="str">
        <f>VLOOKUP(WEEKDAY(K1037),Ref!Q$2:R$8,2)</f>
        <v>W</v>
      </c>
      <c r="K1037" s="82">
        <v>40716</v>
      </c>
      <c r="L1037" s="11">
        <v>2200</v>
      </c>
      <c r="M1037" s="11">
        <v>2410</v>
      </c>
      <c r="N1037" s="11" t="s">
        <v>265</v>
      </c>
      <c r="O1037" s="15">
        <f>IF(ISERROR(VLOOKUP(N1037,[1]!Ter_lookup,2,FALSE)=TRUE),"",VLOOKUP(N1037,[1]!Ter_lookup,2,FALSE))</f>
        <v>6</v>
      </c>
      <c r="P1037" s="11">
        <f>VLOOKUP(N1037,[1]!Sky_lookup,2,FALSE)</f>
        <v>118</v>
      </c>
    </row>
    <row r="1038" spans="1:17" x14ac:dyDescent="0.25">
      <c r="A1038" s="29" t="s">
        <v>2361</v>
      </c>
      <c r="B1038" s="11" t="s">
        <v>2425</v>
      </c>
      <c r="C1038" s="11" t="s">
        <v>2426</v>
      </c>
      <c r="D1038" s="20">
        <v>2010</v>
      </c>
      <c r="E1038" s="112" t="s">
        <v>2427</v>
      </c>
      <c r="F1038" s="77">
        <v>4</v>
      </c>
      <c r="H1038" s="23" t="s">
        <v>8</v>
      </c>
      <c r="I1038" s="12">
        <f t="shared" si="11"/>
        <v>110</v>
      </c>
      <c r="J1038" s="98" t="str">
        <f>VLOOKUP(WEEKDAY(K1038),Ref!Q$2:R$8,2)</f>
        <v>H</v>
      </c>
      <c r="K1038" s="82">
        <v>40717</v>
      </c>
      <c r="L1038" s="11">
        <v>2215</v>
      </c>
      <c r="M1038" s="11">
        <v>2405</v>
      </c>
      <c r="N1038" s="11" t="s">
        <v>1935</v>
      </c>
      <c r="O1038" s="15" t="str">
        <f>IF(ISERROR(VLOOKUP(N1038,[1]!Ter_lookup,2,FALSE)=TRUE),"",VLOOKUP(N1038,[1]!Ter_lookup,2,FALSE))</f>
        <v/>
      </c>
      <c r="P1038" s="11">
        <f>VLOOKUP(N1038,[1]!Sky_lookup,2,FALSE)</f>
        <v>108</v>
      </c>
    </row>
    <row r="1039" spans="1:17" x14ac:dyDescent="0.25">
      <c r="A1039" s="29" t="s">
        <v>2361</v>
      </c>
      <c r="B1039" s="11" t="s">
        <v>489</v>
      </c>
      <c r="C1039" s="11" t="s">
        <v>2424</v>
      </c>
      <c r="D1039" s="20">
        <v>2009</v>
      </c>
      <c r="E1039" s="112">
        <v>12</v>
      </c>
      <c r="F1039" s="77">
        <v>4</v>
      </c>
      <c r="H1039" s="23" t="s">
        <v>819</v>
      </c>
      <c r="I1039" s="12">
        <f t="shared" si="11"/>
        <v>95</v>
      </c>
      <c r="J1039" s="98" t="str">
        <f>VLOOKUP(WEEKDAY(K1039),Ref!Q$2:R$8,2)</f>
        <v>H</v>
      </c>
      <c r="K1039" s="82">
        <v>40717</v>
      </c>
      <c r="L1039" s="11">
        <v>2615</v>
      </c>
      <c r="M1039" s="11">
        <v>2750</v>
      </c>
      <c r="N1039" s="11" t="s">
        <v>388</v>
      </c>
      <c r="O1039" s="15">
        <f>IF(ISERROR(VLOOKUP(N1039,[1]!Ter_lookup,2,FALSE)=TRUE),"",VLOOKUP(N1039,[1]!Ter_lookup,2,FALSE))</f>
        <v>4</v>
      </c>
      <c r="P1039" s="11">
        <f>VLOOKUP(N1039,[1]!Sky_lookup,2,FALSE)</f>
        <v>104</v>
      </c>
    </row>
    <row r="1040" spans="1:17" x14ac:dyDescent="0.25">
      <c r="A1040" s="29" t="s">
        <v>2361</v>
      </c>
      <c r="B1040" s="11" t="s">
        <v>474</v>
      </c>
      <c r="C1040" s="11" t="s">
        <v>2404</v>
      </c>
      <c r="H1040" s="23" t="s">
        <v>819</v>
      </c>
      <c r="I1040" s="12">
        <f t="shared" si="11"/>
        <v>255</v>
      </c>
      <c r="J1040" s="98" t="str">
        <f>VLOOKUP(WEEKDAY(K1040),Ref!Q$2:R$8,2)</f>
        <v>F</v>
      </c>
      <c r="K1040" s="82">
        <v>40718</v>
      </c>
      <c r="L1040" s="11">
        <v>2145</v>
      </c>
      <c r="M1040" s="11">
        <v>2600</v>
      </c>
      <c r="N1040" s="11" t="s">
        <v>262</v>
      </c>
      <c r="O1040" s="15">
        <f>IF(ISERROR(VLOOKUP(N1040,[1]!Ter_lookup,2,FALSE)=TRUE),"",VLOOKUP(N1040,[1]!Ter_lookup,2,FALSE))</f>
        <v>2</v>
      </c>
      <c r="P1040" s="11">
        <f>VLOOKUP(N1040,[1]!Sky_lookup,2,FALSE)</f>
        <v>102</v>
      </c>
    </row>
    <row r="1041" spans="1:16" x14ac:dyDescent="0.25">
      <c r="A1041" s="29" t="s">
        <v>2361</v>
      </c>
      <c r="B1041" s="11" t="s">
        <v>1769</v>
      </c>
      <c r="C1041" s="11" t="s">
        <v>1513</v>
      </c>
      <c r="D1041" s="20">
        <v>2007</v>
      </c>
      <c r="E1041" s="112" t="s">
        <v>239</v>
      </c>
      <c r="F1041" s="77">
        <v>3</v>
      </c>
      <c r="H1041" s="23" t="s">
        <v>819</v>
      </c>
      <c r="I1041" s="12">
        <f t="shared" si="11"/>
        <v>115</v>
      </c>
      <c r="J1041" s="98" t="str">
        <f>VLOOKUP(WEEKDAY(K1041),Ref!Q$2:R$8,2)</f>
        <v>F</v>
      </c>
      <c r="K1041" s="82">
        <v>40718</v>
      </c>
      <c r="L1041" s="11">
        <v>2235</v>
      </c>
      <c r="M1041" s="11">
        <v>2430</v>
      </c>
      <c r="N1041" s="11" t="s">
        <v>263</v>
      </c>
      <c r="O1041" s="15">
        <f>IF(ISERROR(VLOOKUP(N1041,[1]!Ter_lookup,2,FALSE)=TRUE),"",VLOOKUP(N1041,[1]!Ter_lookup,2,FALSE))</f>
        <v>3</v>
      </c>
      <c r="P1041" s="11">
        <f>VLOOKUP(N1041,[1]!Sky_lookup,2,FALSE)</f>
        <v>103</v>
      </c>
    </row>
    <row r="1042" spans="1:16" x14ac:dyDescent="0.25">
      <c r="A1042" s="29" t="s">
        <v>2361</v>
      </c>
      <c r="I1042" s="12" t="e">
        <f t="shared" ref="I1042:I1046" si="12">IF($M1042&gt;999,LEFT($M1042,2)*60,LEFT($M1042,1)*60)+RIGHT($M1042,2)-IF($L1042&gt;999,LEFT($L1042,2)*60,LEFT($L1042,1)*60)-RIGHT($L1042,2)</f>
        <v>#VALUE!</v>
      </c>
      <c r="J1042" s="98" t="str">
        <f>VLOOKUP(WEEKDAY(K1042),Ref!Q$2:R$8,2)</f>
        <v>S</v>
      </c>
      <c r="O1042" s="15" t="str">
        <f>IF(ISERROR(VLOOKUP(N1042,[1]!Ter_lookup,2,FALSE)=TRUE),"",VLOOKUP(N1042,[1]!Ter_lookup,2,FALSE))</f>
        <v/>
      </c>
      <c r="P1042" s="11" t="e">
        <f>VLOOKUP(N1042,[1]!Sky_lookup,2,FALSE)</f>
        <v>#N/A</v>
      </c>
    </row>
    <row r="1043" spans="1:16" x14ac:dyDescent="0.25">
      <c r="A1043" s="29" t="s">
        <v>2361</v>
      </c>
      <c r="I1043" s="12" t="e">
        <f t="shared" si="12"/>
        <v>#VALUE!</v>
      </c>
      <c r="J1043" s="98" t="str">
        <f>VLOOKUP(WEEKDAY(K1043),Ref!Q$2:R$8,2)</f>
        <v>S</v>
      </c>
      <c r="O1043" s="15" t="str">
        <f>IF(ISERROR(VLOOKUP(N1043,[1]!Ter_lookup,2,FALSE)=TRUE),"",VLOOKUP(N1043,[1]!Ter_lookup,2,FALSE))</f>
        <v/>
      </c>
      <c r="P1043" s="11" t="e">
        <f>VLOOKUP(N1043,[1]!Sky_lookup,2,FALSE)</f>
        <v>#N/A</v>
      </c>
    </row>
    <row r="1044" spans="1:16" x14ac:dyDescent="0.25">
      <c r="A1044" s="29" t="s">
        <v>2361</v>
      </c>
      <c r="I1044" s="12" t="e">
        <f t="shared" si="12"/>
        <v>#VALUE!</v>
      </c>
      <c r="J1044" s="98" t="str">
        <f>VLOOKUP(WEEKDAY(K1044),Ref!Q$2:R$8,2)</f>
        <v>S</v>
      </c>
      <c r="O1044" s="15" t="str">
        <f>IF(ISERROR(VLOOKUP(N1044,[1]!Ter_lookup,2,FALSE)=TRUE),"",VLOOKUP(N1044,[1]!Ter_lookup,2,FALSE))</f>
        <v/>
      </c>
      <c r="P1044" s="11" t="e">
        <f>VLOOKUP(N1044,[1]!Sky_lookup,2,FALSE)</f>
        <v>#N/A</v>
      </c>
    </row>
    <row r="1045" spans="1:16" x14ac:dyDescent="0.25">
      <c r="A1045" s="29" t="s">
        <v>2361</v>
      </c>
      <c r="I1045" s="12" t="e">
        <f t="shared" si="12"/>
        <v>#VALUE!</v>
      </c>
      <c r="J1045" s="98" t="str">
        <f>VLOOKUP(WEEKDAY(K1045),Ref!Q$2:R$8,2)</f>
        <v>S</v>
      </c>
      <c r="O1045" s="15" t="str">
        <f>IF(ISERROR(VLOOKUP(N1045,[1]!Ter_lookup,2,FALSE)=TRUE),"",VLOOKUP(N1045,[1]!Ter_lookup,2,FALSE))</f>
        <v/>
      </c>
      <c r="P1045" s="11" t="e">
        <f>VLOOKUP(N1045,[1]!Sky_lookup,2,FALSE)</f>
        <v>#N/A</v>
      </c>
    </row>
    <row r="1046" spans="1:16" x14ac:dyDescent="0.25">
      <c r="A1046" s="29" t="s">
        <v>2361</v>
      </c>
      <c r="I1046" s="12" t="e">
        <f t="shared" si="12"/>
        <v>#VALUE!</v>
      </c>
      <c r="J1046" s="98" t="str">
        <f>VLOOKUP(WEEKDAY(K1046),Ref!Q$2:R$8,2)</f>
        <v>S</v>
      </c>
      <c r="O1046" s="15" t="str">
        <f>IF(ISERROR(VLOOKUP(N1046,[1]!Ter_lookup,2,FALSE)=TRUE),"",VLOOKUP(N1046,[1]!Ter_lookup,2,FALSE))</f>
        <v/>
      </c>
      <c r="P1046" s="11" t="e">
        <f>VLOOKUP(N1046,[1]!Sky_lookup,2,FALSE)</f>
        <v>#N/A</v>
      </c>
    </row>
    <row r="1047" spans="1:16" x14ac:dyDescent="0.25">
      <c r="A1047" s="11"/>
      <c r="D1047" s="12"/>
      <c r="L1047" s="12"/>
    </row>
    <row r="1048" spans="1:16" x14ac:dyDescent="0.25">
      <c r="A1048" s="11"/>
      <c r="B1048" s="15" t="s">
        <v>545</v>
      </c>
      <c r="D1048" s="11"/>
    </row>
    <row r="1049" spans="1:16" x14ac:dyDescent="0.25">
      <c r="A1049" s="11"/>
      <c r="D1049" s="11"/>
    </row>
    <row r="1051" spans="1:16" x14ac:dyDescent="0.25">
      <c r="A1051" s="11" t="s">
        <v>2361</v>
      </c>
      <c r="B1051" s="12" t="s">
        <v>910</v>
      </c>
      <c r="C1051" s="12" t="s">
        <v>1656</v>
      </c>
      <c r="D1051" s="78"/>
      <c r="I1051" s="12"/>
      <c r="L1051" s="12">
        <v>600</v>
      </c>
      <c r="M1051" s="12">
        <v>2820</v>
      </c>
      <c r="N1051" s="11" t="s">
        <v>418</v>
      </c>
      <c r="P1051" s="11">
        <f>VLOOKUP(N1051,Ref!$E$2:$F$506,2)</f>
        <v>532</v>
      </c>
    </row>
    <row r="1052" spans="1:16" x14ac:dyDescent="0.25">
      <c r="A1052" s="11" t="s">
        <v>2361</v>
      </c>
      <c r="B1052" s="18" t="s">
        <v>476</v>
      </c>
      <c r="C1052" s="11" t="s">
        <v>641</v>
      </c>
      <c r="E1052" s="112" t="s">
        <v>235</v>
      </c>
      <c r="F1052" s="77">
        <v>3</v>
      </c>
      <c r="I1052" s="12"/>
      <c r="M1052" s="11">
        <v>2315</v>
      </c>
      <c r="N1052" s="11" t="s">
        <v>375</v>
      </c>
      <c r="P1052" s="11">
        <f>VLOOKUP(N1052,Ref!$E$2:$F$506,2)</f>
        <v>253</v>
      </c>
    </row>
    <row r="1053" spans="1:16" x14ac:dyDescent="0.25">
      <c r="A1053" s="11" t="s">
        <v>2361</v>
      </c>
      <c r="B1053" s="12" t="s">
        <v>476</v>
      </c>
      <c r="C1053" s="12" t="s">
        <v>638</v>
      </c>
      <c r="D1053" s="11">
        <v>1998</v>
      </c>
      <c r="E1053" s="112" t="s">
        <v>235</v>
      </c>
      <c r="F1053" s="77">
        <v>3</v>
      </c>
      <c r="I1053" s="12">
        <v>130</v>
      </c>
      <c r="L1053" s="11">
        <v>2100</v>
      </c>
      <c r="M1053" s="11">
        <v>2310</v>
      </c>
      <c r="N1053" s="11" t="s">
        <v>429</v>
      </c>
      <c r="P1053" s="11">
        <f>VLOOKUP(N1053,Ref!$E$2:$F$506,2)</f>
        <v>532</v>
      </c>
    </row>
    <row r="1054" spans="1:16" x14ac:dyDescent="0.25">
      <c r="A1054" s="11" t="s">
        <v>2361</v>
      </c>
      <c r="B1054" s="11" t="s">
        <v>748</v>
      </c>
      <c r="C1054" s="11" t="s">
        <v>859</v>
      </c>
      <c r="D1054" s="11">
        <v>2005</v>
      </c>
      <c r="E1054" s="112">
        <v>12</v>
      </c>
      <c r="F1054" s="77">
        <v>3</v>
      </c>
      <c r="H1054" s="11"/>
      <c r="I1054" s="12">
        <v>80</v>
      </c>
      <c r="J1054" s="20"/>
      <c r="L1054" s="11">
        <v>2200</v>
      </c>
      <c r="M1054" s="11">
        <v>2320</v>
      </c>
      <c r="N1054" s="11" t="s">
        <v>256</v>
      </c>
      <c r="P1054" s="11">
        <f>VLOOKUP(N1054,Ref!$E$2:$F$506,2)</f>
        <v>532</v>
      </c>
    </row>
    <row r="1055" spans="1:16" x14ac:dyDescent="0.25">
      <c r="A1055" s="11" t="s">
        <v>2361</v>
      </c>
      <c r="B1055" s="11" t="s">
        <v>748</v>
      </c>
      <c r="C1055" s="11" t="s">
        <v>902</v>
      </c>
      <c r="D1055" s="11">
        <v>2010</v>
      </c>
      <c r="E1055" s="112">
        <v>12</v>
      </c>
      <c r="F1055" s="77">
        <v>4</v>
      </c>
      <c r="I1055" s="12">
        <v>105</v>
      </c>
      <c r="L1055" s="11">
        <v>2100</v>
      </c>
      <c r="M1055" s="11">
        <v>2245</v>
      </c>
      <c r="N1055" s="11" t="s">
        <v>404</v>
      </c>
      <c r="P1055" s="11">
        <f>VLOOKUP(N1055,Ref!$E$2:$F$506,2)</f>
        <v>525</v>
      </c>
    </row>
    <row r="1056" spans="1:16" x14ac:dyDescent="0.25">
      <c r="A1056" s="11" t="s">
        <v>2361</v>
      </c>
      <c r="B1056" s="12" t="s">
        <v>579</v>
      </c>
      <c r="C1056" s="12" t="s">
        <v>1186</v>
      </c>
      <c r="D1056" s="12">
        <v>1962</v>
      </c>
      <c r="E1056" s="112" t="s">
        <v>239</v>
      </c>
      <c r="F1056" s="77">
        <v>4</v>
      </c>
      <c r="I1056" s="12">
        <v>135</v>
      </c>
      <c r="L1056" s="12">
        <v>1425</v>
      </c>
      <c r="M1056" s="12">
        <v>1640</v>
      </c>
      <c r="N1056" s="12" t="s">
        <v>262</v>
      </c>
      <c r="O1056" s="26"/>
      <c r="P1056" s="11">
        <f>VLOOKUP(N1056,Ref!$E$2:$F$506,2)</f>
        <v>132</v>
      </c>
    </row>
    <row r="1057" spans="1:16" x14ac:dyDescent="0.25">
      <c r="A1057" s="11" t="s">
        <v>2361</v>
      </c>
      <c r="B1057" s="12" t="s">
        <v>476</v>
      </c>
      <c r="C1057" s="12" t="s">
        <v>637</v>
      </c>
      <c r="D1057" s="11">
        <v>1989</v>
      </c>
      <c r="E1057" s="112" t="s">
        <v>251</v>
      </c>
      <c r="F1057" s="77">
        <v>3</v>
      </c>
      <c r="I1057" s="12">
        <v>110</v>
      </c>
      <c r="L1057" s="11">
        <v>2100</v>
      </c>
      <c r="M1057" s="11">
        <v>2250</v>
      </c>
      <c r="N1057" s="11" t="s">
        <v>429</v>
      </c>
      <c r="P1057" s="11">
        <f>VLOOKUP(N1057,Ref!$E$2:$F$506,2)</f>
        <v>532</v>
      </c>
    </row>
    <row r="1058" spans="1:16" x14ac:dyDescent="0.25">
      <c r="A1058" s="11" t="s">
        <v>2361</v>
      </c>
      <c r="B1058" s="12" t="s">
        <v>476</v>
      </c>
      <c r="C1058" s="11" t="s">
        <v>588</v>
      </c>
      <c r="D1058" s="11">
        <v>1966</v>
      </c>
      <c r="E1058" s="112" t="s">
        <v>239</v>
      </c>
      <c r="F1058" s="77">
        <v>5</v>
      </c>
      <c r="I1058" s="12">
        <v>15</v>
      </c>
      <c r="L1058" s="11">
        <v>2045</v>
      </c>
      <c r="M1058" s="11">
        <v>2100</v>
      </c>
      <c r="N1058" s="11" t="s">
        <v>429</v>
      </c>
      <c r="P1058" s="11">
        <f>VLOOKUP(N1058,Ref!$E$2:$F$506,2)</f>
        <v>532</v>
      </c>
    </row>
    <row r="1059" spans="1:16" x14ac:dyDescent="0.25">
      <c r="A1059" s="11" t="s">
        <v>2361</v>
      </c>
      <c r="B1059" s="12" t="s">
        <v>476</v>
      </c>
      <c r="C1059" s="11" t="s">
        <v>633</v>
      </c>
      <c r="D1059" s="11">
        <v>2004</v>
      </c>
      <c r="E1059" s="112" t="s">
        <v>237</v>
      </c>
      <c r="F1059" s="77">
        <v>2</v>
      </c>
      <c r="I1059" s="12">
        <v>195</v>
      </c>
      <c r="L1059" s="11">
        <v>2100</v>
      </c>
      <c r="M1059" s="11">
        <v>2415</v>
      </c>
      <c r="N1059" s="11" t="s">
        <v>263</v>
      </c>
      <c r="P1059" s="11">
        <f>VLOOKUP(N1059,Ref!$E$2:$F$506,2)</f>
        <v>532</v>
      </c>
    </row>
    <row r="1060" spans="1:16" x14ac:dyDescent="0.25">
      <c r="A1060" s="11" t="s">
        <v>2361</v>
      </c>
      <c r="B1060" s="11" t="s">
        <v>579</v>
      </c>
      <c r="C1060" s="11" t="s">
        <v>882</v>
      </c>
      <c r="D1060" s="11">
        <v>2010</v>
      </c>
      <c r="E1060" s="112">
        <v>15</v>
      </c>
      <c r="F1060" s="77">
        <v>2</v>
      </c>
      <c r="H1060" s="11"/>
      <c r="I1060" s="12">
        <v>195</v>
      </c>
      <c r="J1060" s="20"/>
      <c r="L1060" s="11">
        <v>2200</v>
      </c>
      <c r="M1060" s="11">
        <v>2515</v>
      </c>
      <c r="N1060" s="11" t="s">
        <v>429</v>
      </c>
      <c r="P1060" s="11">
        <f>VLOOKUP(N1060,Ref!$E$2:$F$506,2)</f>
        <v>532</v>
      </c>
    </row>
    <row r="1061" spans="1:16" x14ac:dyDescent="0.25">
      <c r="A1061" s="11" t="s">
        <v>2361</v>
      </c>
      <c r="B1061" s="12" t="s">
        <v>1234</v>
      </c>
      <c r="C1061" s="12" t="s">
        <v>1235</v>
      </c>
      <c r="D1061" s="12">
        <v>2004</v>
      </c>
      <c r="E1061" s="112">
        <v>12</v>
      </c>
      <c r="F1061" s="77">
        <v>3</v>
      </c>
      <c r="I1061" s="12">
        <v>95</v>
      </c>
      <c r="L1061" s="12">
        <v>2100</v>
      </c>
      <c r="M1061" s="12">
        <v>2235</v>
      </c>
      <c r="N1061" s="12" t="s">
        <v>266</v>
      </c>
      <c r="O1061" s="26"/>
      <c r="P1061" s="11">
        <f>VLOOKUP(N1061,Ref!$E$2:$F$506,2)</f>
        <v>132</v>
      </c>
    </row>
    <row r="1062" spans="1:16" x14ac:dyDescent="0.25">
      <c r="A1062" s="11" t="s">
        <v>2361</v>
      </c>
      <c r="B1062" s="12" t="s">
        <v>476</v>
      </c>
      <c r="C1062" s="11" t="s">
        <v>627</v>
      </c>
      <c r="D1062" s="11">
        <v>2006</v>
      </c>
      <c r="E1062" s="112" t="s">
        <v>251</v>
      </c>
      <c r="F1062" s="77">
        <v>3</v>
      </c>
      <c r="I1062" s="12">
        <v>120</v>
      </c>
      <c r="L1062" s="11">
        <v>2215</v>
      </c>
      <c r="M1062" s="11">
        <v>2415</v>
      </c>
      <c r="N1062" s="11" t="s">
        <v>385</v>
      </c>
      <c r="P1062" s="11">
        <f>VLOOKUP(N1062,Ref!$E$2:$F$506,2)</f>
        <v>132</v>
      </c>
    </row>
    <row r="1063" spans="1:16" x14ac:dyDescent="0.25">
      <c r="A1063" s="11" t="s">
        <v>2361</v>
      </c>
      <c r="B1063" s="11" t="s">
        <v>1135</v>
      </c>
      <c r="C1063" s="11" t="s">
        <v>1136</v>
      </c>
      <c r="D1063" s="11">
        <v>1988</v>
      </c>
      <c r="E1063" s="112" t="s">
        <v>239</v>
      </c>
      <c r="F1063" s="77">
        <v>4</v>
      </c>
      <c r="I1063" s="12">
        <v>105</v>
      </c>
      <c r="L1063" s="11">
        <v>910</v>
      </c>
      <c r="M1063" s="11">
        <v>1055</v>
      </c>
      <c r="N1063" s="11" t="s">
        <v>429</v>
      </c>
      <c r="P1063" s="11">
        <f>VLOOKUP(N1063,Ref!$E$2:$F$506,2)</f>
        <v>532</v>
      </c>
    </row>
    <row r="1064" spans="1:16" x14ac:dyDescent="0.25">
      <c r="A1064" s="11" t="s">
        <v>2361</v>
      </c>
      <c r="B1064" s="11" t="s">
        <v>476</v>
      </c>
      <c r="C1064" s="11" t="s">
        <v>361</v>
      </c>
      <c r="D1064" s="20">
        <v>1991</v>
      </c>
      <c r="E1064" s="112" t="s">
        <v>251</v>
      </c>
      <c r="I1064" s="12"/>
    </row>
    <row r="1065" spans="1:16" x14ac:dyDescent="0.25">
      <c r="A1065" s="11" t="s">
        <v>2361</v>
      </c>
      <c r="B1065" s="11" t="s">
        <v>832</v>
      </c>
      <c r="C1065" s="11" t="s">
        <v>1111</v>
      </c>
      <c r="D1065" s="11">
        <v>1999</v>
      </c>
      <c r="E1065" s="112" t="s">
        <v>235</v>
      </c>
      <c r="F1065" s="77">
        <v>4</v>
      </c>
      <c r="I1065" s="12">
        <f>IF($M1065&gt;999,LEFT($M1065,2)*60,LEFT($M1065,1)*60)+RIGHT($M1065,2)-IF($L1065&gt;999,LEFT($L1065,2)*60,LEFT($L1065,1)*60)-RIGHT($L1065,2)</f>
        <v>320</v>
      </c>
      <c r="L1065" s="11">
        <v>2200</v>
      </c>
      <c r="M1065" s="11">
        <v>2720</v>
      </c>
      <c r="N1065" s="11" t="s">
        <v>429</v>
      </c>
      <c r="P1065" s="11">
        <f>VLOOKUP(N1065,Ref!$E$2:$F$506,2)</f>
        <v>532</v>
      </c>
    </row>
    <row r="1066" spans="1:16" x14ac:dyDescent="0.25">
      <c r="A1066" s="11" t="s">
        <v>2361</v>
      </c>
      <c r="B1066" s="11" t="s">
        <v>476</v>
      </c>
      <c r="C1066" s="11" t="s">
        <v>739</v>
      </c>
      <c r="D1066" s="11"/>
      <c r="E1066" s="112">
        <v>18</v>
      </c>
      <c r="F1066" s="77">
        <v>3</v>
      </c>
      <c r="I1066" s="12">
        <f>IF($M1066&gt;999,LEFT($M1066,2)*60,LEFT($M1066,1)*60)+RIGHT($M1066,2)-IF($L1066&gt;999,LEFT($L1066,2)*60,LEFT($L1066,1)*60)-RIGHT($L1066,2)</f>
        <v>305</v>
      </c>
      <c r="L1066" s="11">
        <v>2100</v>
      </c>
      <c r="M1066" s="11">
        <v>2605</v>
      </c>
      <c r="N1066" s="11" t="s">
        <v>265</v>
      </c>
      <c r="P1066" s="11">
        <f>VLOOKUP(N1066,Ref!$E$2:$F$506,2)</f>
        <v>532</v>
      </c>
    </row>
    <row r="1067" spans="1:16" x14ac:dyDescent="0.25">
      <c r="A1067" s="11" t="s">
        <v>2361</v>
      </c>
      <c r="B1067" s="11" t="s">
        <v>552</v>
      </c>
      <c r="C1067" s="11" t="s">
        <v>1012</v>
      </c>
      <c r="D1067" s="20">
        <v>1998</v>
      </c>
      <c r="I1067" s="12"/>
      <c r="N1067" s="11" t="s">
        <v>414</v>
      </c>
      <c r="P1067" s="11">
        <f>VLOOKUP(N1067,Ref!$E$2:$F$506,2)</f>
        <v>525</v>
      </c>
    </row>
    <row r="1068" spans="1:16" x14ac:dyDescent="0.25">
      <c r="A1068" s="11" t="s">
        <v>2361</v>
      </c>
      <c r="B1068" s="11" t="s">
        <v>748</v>
      </c>
      <c r="C1068" s="11" t="s">
        <v>565</v>
      </c>
      <c r="D1068" s="11">
        <v>1992</v>
      </c>
      <c r="E1068" s="112" t="s">
        <v>237</v>
      </c>
      <c r="F1068" s="77">
        <v>3</v>
      </c>
      <c r="I1068" s="12">
        <f>IF($M1068&gt;999,LEFT($M1068,2)*60,LEFT($M1068,1)*60)+RIGHT($M1068,2)-IF($L1068&gt;999,LEFT($L1068,2)*60,LEFT($L1068,1)*60)-RIGHT($L1068,2)</f>
        <v>80</v>
      </c>
      <c r="L1068" s="11">
        <v>2340</v>
      </c>
      <c r="M1068" s="11">
        <v>2500</v>
      </c>
      <c r="N1068" s="11" t="s">
        <v>270</v>
      </c>
      <c r="P1068" s="11">
        <f>VLOOKUP(N1068,Ref!$E$2:$F$506,2)</f>
        <v>253</v>
      </c>
    </row>
    <row r="1069" spans="1:16" x14ac:dyDescent="0.25">
      <c r="A1069" s="11" t="s">
        <v>2361</v>
      </c>
      <c r="B1069" s="11" t="s">
        <v>476</v>
      </c>
      <c r="C1069" s="11" t="s">
        <v>306</v>
      </c>
      <c r="D1069" s="11">
        <v>2000</v>
      </c>
      <c r="F1069" s="77" t="s">
        <v>305</v>
      </c>
      <c r="I1069" s="12"/>
      <c r="N1069" s="11" t="s">
        <v>307</v>
      </c>
      <c r="P1069" s="11">
        <f>VLOOKUP(N1069,Ref!$E$2:$F$506,2)</f>
        <v>532</v>
      </c>
    </row>
    <row r="1070" spans="1:16" x14ac:dyDescent="0.25">
      <c r="A1070" s="11" t="s">
        <v>2361</v>
      </c>
      <c r="B1070" s="11" t="s">
        <v>1093</v>
      </c>
      <c r="C1070" s="11" t="s">
        <v>1094</v>
      </c>
      <c r="D1070" s="20">
        <v>2010</v>
      </c>
      <c r="F1070" s="77">
        <v>3</v>
      </c>
      <c r="I1070" s="12">
        <f>IF($M1070&gt;999,LEFT($M1070,2)*60,LEFT($M1070,1)*60)+RIGHT($M1070,2)-IF($L1070&gt;999,LEFT($L1070,2)*60,LEFT($L1070,1)*60)-RIGHT($L1070,2)</f>
        <v>240</v>
      </c>
      <c r="L1070" s="12">
        <v>2000</v>
      </c>
      <c r="M1070" s="11">
        <v>2400</v>
      </c>
      <c r="N1070" s="11" t="s">
        <v>377</v>
      </c>
      <c r="P1070" s="11">
        <f>VLOOKUP(N1070,Ref!$E$2:$F$506,2)</f>
        <v>525</v>
      </c>
    </row>
    <row r="1071" spans="1:16" x14ac:dyDescent="0.25">
      <c r="A1071" s="11" t="s">
        <v>2361</v>
      </c>
      <c r="B1071" s="11" t="s">
        <v>476</v>
      </c>
      <c r="C1071" s="11" t="s">
        <v>316</v>
      </c>
      <c r="D1071" s="20">
        <v>1989</v>
      </c>
      <c r="E1071" s="112" t="s">
        <v>251</v>
      </c>
      <c r="I1071" s="12"/>
    </row>
    <row r="1072" spans="1:16" x14ac:dyDescent="0.25">
      <c r="A1072" s="11" t="s">
        <v>2361</v>
      </c>
      <c r="B1072" s="18" t="s">
        <v>476</v>
      </c>
      <c r="C1072" s="12" t="s">
        <v>654</v>
      </c>
      <c r="D1072" s="11">
        <v>1956</v>
      </c>
      <c r="E1072" s="112" t="s">
        <v>239</v>
      </c>
      <c r="F1072" s="77">
        <v>4</v>
      </c>
      <c r="I1072" s="12">
        <f>IF($M1072&gt;999,LEFT($M1072,2)*60,LEFT($M1072,1)*60)+RIGHT($M1072,2)-IF($L1072&gt;999,LEFT($L1072,2)*60,LEFT($L1072,1)*60)-RIGHT($L1072,2)</f>
        <v>115</v>
      </c>
      <c r="L1072" s="11">
        <v>2345</v>
      </c>
      <c r="M1072" s="11">
        <v>2540</v>
      </c>
      <c r="N1072" s="11" t="s">
        <v>372</v>
      </c>
      <c r="P1072" s="11">
        <f>VLOOKUP(N1072,Ref!$E$2:$F$506,2)</f>
        <v>532</v>
      </c>
    </row>
    <row r="1073" spans="1:16" x14ac:dyDescent="0.25">
      <c r="A1073" s="11" t="s">
        <v>2361</v>
      </c>
      <c r="B1073" s="12" t="s">
        <v>883</v>
      </c>
      <c r="C1073" s="12" t="s">
        <v>1078</v>
      </c>
      <c r="D1073" s="20">
        <v>1961</v>
      </c>
      <c r="E1073" s="112" t="s">
        <v>235</v>
      </c>
      <c r="F1073" s="77">
        <v>3</v>
      </c>
      <c r="I1073" s="12">
        <f>IF($M1073&gt;999,LEFT($M1073,2)*60,LEFT($M1073,1)*60)+RIGHT($M1073,2)-IF($L1073&gt;999,LEFT($L1073,2)*60,LEFT($L1073,1)*60)-RIGHT($L1073,2)</f>
        <v>955</v>
      </c>
      <c r="L1073" s="12">
        <v>1130</v>
      </c>
      <c r="M1073" s="12">
        <v>2725</v>
      </c>
      <c r="N1073" s="11" t="s">
        <v>375</v>
      </c>
      <c r="P1073" s="11">
        <f>VLOOKUP(N1073,Ref!$E$2:$F$506,2)</f>
        <v>253</v>
      </c>
    </row>
    <row r="1074" spans="1:16" x14ac:dyDescent="0.25">
      <c r="A1074" s="11" t="s">
        <v>2361</v>
      </c>
      <c r="B1074" s="12" t="s">
        <v>552</v>
      </c>
      <c r="C1074" s="11" t="s">
        <v>649</v>
      </c>
      <c r="D1074" s="12">
        <v>1979</v>
      </c>
      <c r="I1074" s="12"/>
      <c r="N1074" s="11" t="s">
        <v>404</v>
      </c>
      <c r="P1074" s="11">
        <f>VLOOKUP(N1074,Ref!$E$2:$F$506,2)</f>
        <v>525</v>
      </c>
    </row>
    <row r="1075" spans="1:16" x14ac:dyDescent="0.25">
      <c r="A1075" s="11" t="s">
        <v>2361</v>
      </c>
      <c r="B1075" s="12" t="s">
        <v>776</v>
      </c>
      <c r="C1075" s="12" t="s">
        <v>1086</v>
      </c>
      <c r="D1075" s="20">
        <v>2005</v>
      </c>
      <c r="F1075" s="77">
        <v>4</v>
      </c>
      <c r="I1075" s="12"/>
      <c r="L1075" s="12"/>
      <c r="M1075" s="12"/>
      <c r="N1075" s="12" t="s">
        <v>429</v>
      </c>
      <c r="O1075" s="26"/>
      <c r="P1075" s="11">
        <f>VLOOKUP(N1075,Ref!$E$2:$F$506,2)</f>
        <v>532</v>
      </c>
    </row>
    <row r="1076" spans="1:16" x14ac:dyDescent="0.25">
      <c r="A1076" s="11" t="s">
        <v>2361</v>
      </c>
      <c r="B1076" s="12" t="s">
        <v>1439</v>
      </c>
      <c r="C1076" s="12" t="s">
        <v>1086</v>
      </c>
      <c r="D1076" s="78">
        <v>1961</v>
      </c>
      <c r="F1076" s="77">
        <v>4</v>
      </c>
      <c r="I1076" s="12">
        <f>IF($M1076&gt;999,LEFT($M1076,2)*60,LEFT($M1076,1)*60)+RIGHT($M1076,2)-IF($L1076&gt;999,LEFT($L1076,2)*60,LEFT($L1076,1)*60)-RIGHT($L1076,2)</f>
        <v>135</v>
      </c>
      <c r="L1076" s="12">
        <v>1845</v>
      </c>
      <c r="M1076" s="12">
        <v>2100</v>
      </c>
      <c r="N1076" s="11" t="s">
        <v>429</v>
      </c>
      <c r="P1076" s="11">
        <f>VLOOKUP(N1076,Ref!$E$2:$F$506,2)</f>
        <v>532</v>
      </c>
    </row>
    <row r="1077" spans="1:16" x14ac:dyDescent="0.25">
      <c r="A1077" s="11" t="s">
        <v>2361</v>
      </c>
      <c r="B1077" s="11" t="s">
        <v>906</v>
      </c>
      <c r="C1077" s="11" t="s">
        <v>760</v>
      </c>
      <c r="D1077" s="11">
        <v>1997</v>
      </c>
      <c r="E1077" s="112">
        <v>15</v>
      </c>
      <c r="F1077" s="77">
        <v>3</v>
      </c>
      <c r="I1077" s="12">
        <f>IF($M1077&gt;999,LEFT($M1077,2)*60,LEFT($M1077,1)*60)+RIGHT($M1077,2)-IF($L1077&gt;999,LEFT($L1077,2)*60,LEFT($L1077,1)*60)-RIGHT($L1077,2)</f>
        <v>215</v>
      </c>
      <c r="L1077" s="11">
        <v>1920</v>
      </c>
      <c r="M1077" s="11">
        <v>2255</v>
      </c>
      <c r="N1077" s="11" t="s">
        <v>429</v>
      </c>
      <c r="P1077" s="11">
        <f>VLOOKUP(N1077,Ref!$E$2:$F$506,2)</f>
        <v>532</v>
      </c>
    </row>
    <row r="1078" spans="1:16" x14ac:dyDescent="0.25">
      <c r="A1078" s="11" t="s">
        <v>2361</v>
      </c>
      <c r="B1078" s="12" t="s">
        <v>1325</v>
      </c>
      <c r="C1078" s="12" t="s">
        <v>1326</v>
      </c>
      <c r="D1078" s="78">
        <v>1953</v>
      </c>
      <c r="E1078" s="112" t="s">
        <v>251</v>
      </c>
      <c r="F1078" s="77">
        <v>5</v>
      </c>
      <c r="I1078" s="12">
        <f>IF($M1078&gt;999,LEFT($M1078,2)*60,LEFT($M1078,1)*60)+RIGHT($M1078,2)-IF($L1078&gt;999,LEFT($L1078,2)*60,LEFT($L1078,1)*60)-RIGHT($L1078,2)</f>
        <v>105</v>
      </c>
      <c r="L1078" s="12">
        <v>2635</v>
      </c>
      <c r="M1078" s="12">
        <v>2820</v>
      </c>
      <c r="N1078" s="12" t="s">
        <v>263</v>
      </c>
      <c r="O1078" s="26"/>
      <c r="P1078" s="11">
        <f>VLOOKUP(N1078,Ref!$E$2:$F$506,2)</f>
        <v>532</v>
      </c>
    </row>
    <row r="1079" spans="1:16" x14ac:dyDescent="0.25">
      <c r="A1079" s="11" t="s">
        <v>2361</v>
      </c>
      <c r="B1079" s="11" t="s">
        <v>476</v>
      </c>
      <c r="C1079" s="11" t="s">
        <v>383</v>
      </c>
      <c r="D1079" s="11">
        <v>2010</v>
      </c>
      <c r="F1079" s="77" t="s">
        <v>251</v>
      </c>
      <c r="I1079" s="12">
        <f>IF($M1079&gt;999,LEFT($M1079,2)*60,LEFT($M1079,1)*60)+RIGHT($M1079,2)-IF($L1079&gt;999,LEFT($L1079,2)*60,LEFT($L1079,1)*60)-RIGHT($L1079,2)</f>
        <v>190</v>
      </c>
      <c r="L1079" s="11">
        <v>2100</v>
      </c>
      <c r="M1079" s="11">
        <v>2410</v>
      </c>
      <c r="N1079" s="11" t="s">
        <v>377</v>
      </c>
      <c r="P1079" s="11">
        <f>VLOOKUP(N1079,Ref!$E$2:$F$506,2)</f>
        <v>525</v>
      </c>
    </row>
    <row r="1080" spans="1:16" x14ac:dyDescent="0.25">
      <c r="A1080" s="11" t="s">
        <v>2361</v>
      </c>
      <c r="B1080" s="12" t="s">
        <v>1242</v>
      </c>
      <c r="C1080" s="12" t="s">
        <v>639</v>
      </c>
      <c r="D1080" s="12">
        <v>1995</v>
      </c>
      <c r="E1080" s="112">
        <v>18</v>
      </c>
      <c r="F1080" s="77">
        <v>4</v>
      </c>
      <c r="I1080" s="12">
        <f>IF($M1080&gt;999,LEFT($M1080,2)*60,LEFT($M1080,1)*60)+RIGHT($M1080,2)-IF($L1080&gt;999,LEFT($L1080,2)*60,LEFT($L1080,1)*60)-RIGHT($L1080,2)</f>
        <v>135</v>
      </c>
      <c r="L1080" s="12">
        <v>2300</v>
      </c>
      <c r="M1080" s="12">
        <v>2515</v>
      </c>
      <c r="N1080" s="11" t="s">
        <v>429</v>
      </c>
      <c r="P1080" s="11">
        <f>VLOOKUP(N1080,Ref!$E$2:$F$506,2)</f>
        <v>532</v>
      </c>
    </row>
    <row r="1081" spans="1:16" x14ac:dyDescent="0.25">
      <c r="A1081" s="11" t="s">
        <v>2361</v>
      </c>
      <c r="B1081" s="11" t="s">
        <v>1331</v>
      </c>
      <c r="C1081" s="11" t="s">
        <v>1486</v>
      </c>
      <c r="D1081" s="20">
        <v>2007</v>
      </c>
      <c r="E1081" s="112" t="s">
        <v>235</v>
      </c>
      <c r="F1081" s="77">
        <v>4</v>
      </c>
      <c r="I1081" s="12"/>
    </row>
    <row r="1082" spans="1:16" x14ac:dyDescent="0.25">
      <c r="A1082" s="11" t="s">
        <v>2361</v>
      </c>
      <c r="B1082" s="12" t="s">
        <v>476</v>
      </c>
      <c r="C1082" s="11" t="s">
        <v>629</v>
      </c>
      <c r="D1082" s="11">
        <v>1995</v>
      </c>
      <c r="E1082" s="112" t="s">
        <v>237</v>
      </c>
      <c r="F1082" s="77">
        <v>4</v>
      </c>
      <c r="I1082" s="12">
        <v>125</v>
      </c>
      <c r="L1082" s="11">
        <v>2310</v>
      </c>
      <c r="M1082" s="11">
        <v>2515</v>
      </c>
      <c r="N1082" s="11" t="s">
        <v>262</v>
      </c>
      <c r="P1082" s="11">
        <f>VLOOKUP(N1082,Ref!$E$2:$F$506,2)</f>
        <v>132</v>
      </c>
    </row>
    <row r="1083" spans="1:16" x14ac:dyDescent="0.25">
      <c r="A1083" s="11" t="s">
        <v>2361</v>
      </c>
      <c r="B1083" s="12" t="s">
        <v>476</v>
      </c>
      <c r="C1083" s="11" t="s">
        <v>539</v>
      </c>
      <c r="D1083" s="11">
        <v>2002</v>
      </c>
      <c r="E1083" s="112" t="s">
        <v>241</v>
      </c>
      <c r="F1083" s="77">
        <v>5</v>
      </c>
      <c r="I1083" s="12">
        <v>115</v>
      </c>
      <c r="L1083" s="11">
        <v>2330</v>
      </c>
      <c r="M1083" s="11">
        <v>2525</v>
      </c>
      <c r="N1083" s="11" t="s">
        <v>375</v>
      </c>
      <c r="P1083" s="11">
        <f>VLOOKUP(N1083,Ref!$E$2:$F$506,2)</f>
        <v>253</v>
      </c>
    </row>
    <row r="1084" spans="1:16" x14ac:dyDescent="0.25">
      <c r="A1084" s="11" t="s">
        <v>2361</v>
      </c>
      <c r="B1084" s="12" t="s">
        <v>1313</v>
      </c>
      <c r="C1084" s="12" t="s">
        <v>1314</v>
      </c>
      <c r="D1084" s="78">
        <v>1993</v>
      </c>
      <c r="E1084" s="112">
        <v>15</v>
      </c>
      <c r="F1084" s="77">
        <v>4</v>
      </c>
      <c r="I1084" s="12">
        <v>130</v>
      </c>
      <c r="L1084" s="12">
        <v>2100</v>
      </c>
      <c r="M1084" s="12">
        <v>2310</v>
      </c>
      <c r="N1084" s="12" t="s">
        <v>411</v>
      </c>
      <c r="O1084" s="26"/>
      <c r="P1084" s="11">
        <f>VLOOKUP(N1084,Ref!$E$2:$F$506,2)</f>
        <v>532</v>
      </c>
    </row>
    <row r="1085" spans="1:16" x14ac:dyDescent="0.25">
      <c r="A1085" s="11" t="s">
        <v>2361</v>
      </c>
      <c r="B1085" s="11" t="s">
        <v>856</v>
      </c>
      <c r="C1085" s="11" t="s">
        <v>857</v>
      </c>
      <c r="D1085" s="11">
        <v>1994</v>
      </c>
      <c r="E1085" s="112">
        <v>15</v>
      </c>
      <c r="F1085" s="77">
        <v>4</v>
      </c>
      <c r="H1085" s="11"/>
      <c r="I1085" s="12">
        <v>230</v>
      </c>
      <c r="J1085" s="20"/>
      <c r="L1085" s="11">
        <v>2200</v>
      </c>
      <c r="M1085" s="11">
        <v>2550</v>
      </c>
      <c r="N1085" s="11" t="s">
        <v>262</v>
      </c>
      <c r="P1085" s="11">
        <f>VLOOKUP(N1085,Ref!$E$2:$F$506,2)</f>
        <v>132</v>
      </c>
    </row>
    <row r="1086" spans="1:16" x14ac:dyDescent="0.25">
      <c r="A1086" s="11" t="s">
        <v>2361</v>
      </c>
      <c r="B1086" s="11" t="s">
        <v>883</v>
      </c>
      <c r="C1086" s="11" t="s">
        <v>1038</v>
      </c>
      <c r="D1086" s="20">
        <v>1994</v>
      </c>
      <c r="E1086" s="112" t="s">
        <v>235</v>
      </c>
      <c r="F1086" s="77">
        <v>3</v>
      </c>
      <c r="I1086" s="12">
        <v>185</v>
      </c>
      <c r="L1086" s="11">
        <v>2305</v>
      </c>
      <c r="M1086" s="11">
        <v>2610</v>
      </c>
      <c r="N1086" s="11" t="s">
        <v>385</v>
      </c>
      <c r="P1086" s="11">
        <f>VLOOKUP(N1086,Ref!$E$2:$F$506,2)</f>
        <v>132</v>
      </c>
    </row>
    <row r="1087" spans="1:16" x14ac:dyDescent="0.25">
      <c r="A1087" s="11" t="s">
        <v>2361</v>
      </c>
      <c r="B1087" s="12" t="s">
        <v>1329</v>
      </c>
      <c r="C1087" s="12" t="s">
        <v>1469</v>
      </c>
      <c r="D1087" s="78">
        <v>1984</v>
      </c>
      <c r="E1087" s="112">
        <v>15</v>
      </c>
      <c r="F1087" s="77">
        <v>4</v>
      </c>
      <c r="I1087" s="12">
        <v>115</v>
      </c>
      <c r="L1087" s="12">
        <v>2405</v>
      </c>
      <c r="M1087" s="12">
        <v>2600</v>
      </c>
      <c r="N1087" s="12" t="s">
        <v>1449</v>
      </c>
      <c r="O1087" s="26"/>
      <c r="P1087" s="11">
        <f>VLOOKUP(N1087,Ref!$E$2:$F$506,2)</f>
        <v>253</v>
      </c>
    </row>
    <row r="1088" spans="1:16" x14ac:dyDescent="0.25">
      <c r="A1088" s="11" t="s">
        <v>2361</v>
      </c>
      <c r="B1088" s="12" t="s">
        <v>1664</v>
      </c>
      <c r="C1088" s="12" t="s">
        <v>1665</v>
      </c>
      <c r="D1088" s="78">
        <v>1988</v>
      </c>
      <c r="E1088" s="112">
        <v>15</v>
      </c>
      <c r="F1088" s="77">
        <v>4</v>
      </c>
      <c r="I1088" s="12">
        <v>100</v>
      </c>
      <c r="K1088" s="82">
        <v>40536</v>
      </c>
      <c r="L1088" s="12">
        <v>2540</v>
      </c>
      <c r="M1088" s="12">
        <v>2720</v>
      </c>
      <c r="N1088" s="11" t="s">
        <v>263</v>
      </c>
      <c r="P1088" s="11">
        <f>VLOOKUP(N1088,Ref!$E$2:$F$506,2)</f>
        <v>532</v>
      </c>
    </row>
    <row r="1089" spans="1:16" x14ac:dyDescent="0.25">
      <c r="A1089" s="11" t="s">
        <v>2361</v>
      </c>
      <c r="B1089" s="12" t="s">
        <v>1498</v>
      </c>
      <c r="C1089" s="12" t="s">
        <v>1499</v>
      </c>
      <c r="D1089" s="78">
        <v>1971</v>
      </c>
      <c r="E1089" s="112">
        <v>15</v>
      </c>
      <c r="F1089" s="77">
        <v>4</v>
      </c>
      <c r="I1089" s="12">
        <v>115</v>
      </c>
      <c r="L1089" s="12">
        <v>2255</v>
      </c>
      <c r="M1089" s="12">
        <v>2450</v>
      </c>
      <c r="N1089" s="12" t="s">
        <v>429</v>
      </c>
      <c r="O1089" s="26"/>
      <c r="P1089" s="11">
        <f>VLOOKUP(N1089,Ref!$E$2:$F$506,2)</f>
        <v>532</v>
      </c>
    </row>
    <row r="1090" spans="1:16" x14ac:dyDescent="0.25">
      <c r="A1090" s="11" t="s">
        <v>2361</v>
      </c>
      <c r="B1090" s="11" t="s">
        <v>476</v>
      </c>
      <c r="C1090" s="11" t="s">
        <v>745</v>
      </c>
      <c r="D1090" s="11">
        <v>1997</v>
      </c>
      <c r="F1090" s="77">
        <v>4</v>
      </c>
      <c r="I1090" s="12">
        <v>275</v>
      </c>
      <c r="L1090" s="11">
        <v>2200</v>
      </c>
      <c r="M1090" s="11">
        <v>2635</v>
      </c>
      <c r="N1090" s="11" t="s">
        <v>372</v>
      </c>
      <c r="P1090" s="11">
        <f>VLOOKUP(N1090,Ref!$E$2:$F$506,2)</f>
        <v>532</v>
      </c>
    </row>
    <row r="1091" spans="1:16" x14ac:dyDescent="0.25">
      <c r="A1091" s="11" t="s">
        <v>2361</v>
      </c>
      <c r="B1091" s="11" t="s">
        <v>476</v>
      </c>
      <c r="C1091" s="11" t="s">
        <v>844</v>
      </c>
      <c r="D1091" s="11">
        <v>2005</v>
      </c>
      <c r="F1091" s="77">
        <v>3</v>
      </c>
      <c r="H1091" s="11"/>
      <c r="I1091" s="12">
        <v>180</v>
      </c>
      <c r="J1091" s="20"/>
      <c r="L1091" s="11">
        <v>2100</v>
      </c>
      <c r="M1091" s="11">
        <v>2400</v>
      </c>
      <c r="N1091" s="11" t="s">
        <v>421</v>
      </c>
      <c r="P1091" s="11">
        <f>VLOOKUP(N1091,Ref!$E$2:$F$506,2)</f>
        <v>532</v>
      </c>
    </row>
    <row r="1092" spans="1:16" x14ac:dyDescent="0.25">
      <c r="A1092" s="11" t="s">
        <v>2361</v>
      </c>
      <c r="B1092" s="12" t="s">
        <v>1568</v>
      </c>
      <c r="C1092" s="12" t="s">
        <v>1569</v>
      </c>
      <c r="D1092" s="11">
        <v>1999</v>
      </c>
      <c r="E1092" s="112" t="s">
        <v>235</v>
      </c>
      <c r="F1092" s="77">
        <v>3</v>
      </c>
      <c r="I1092" s="12">
        <v>95</v>
      </c>
      <c r="L1092" s="11">
        <v>2400</v>
      </c>
      <c r="M1092" s="11">
        <v>2535</v>
      </c>
      <c r="N1092" s="11" t="s">
        <v>385</v>
      </c>
      <c r="P1092" s="11">
        <f>VLOOKUP(N1092,Ref!$E$2:$F$506,2)</f>
        <v>132</v>
      </c>
    </row>
    <row r="1093" spans="1:16" x14ac:dyDescent="0.25">
      <c r="A1093" s="11" t="s">
        <v>2361</v>
      </c>
      <c r="B1093" s="11" t="s">
        <v>910</v>
      </c>
      <c r="C1093" s="11" t="s">
        <v>936</v>
      </c>
      <c r="D1093" s="11"/>
      <c r="E1093" s="112">
        <v>18</v>
      </c>
      <c r="F1093" s="77">
        <v>4</v>
      </c>
      <c r="I1093" s="12"/>
      <c r="N1093" s="11" t="s">
        <v>262</v>
      </c>
      <c r="P1093" s="11">
        <f>VLOOKUP(N1093,Ref!$E$2:$F$506,2)</f>
        <v>132</v>
      </c>
    </row>
    <row r="1094" spans="1:16" x14ac:dyDescent="0.25">
      <c r="A1094" s="11" t="s">
        <v>2361</v>
      </c>
      <c r="B1094" s="11" t="s">
        <v>476</v>
      </c>
      <c r="C1094" s="11" t="s">
        <v>755</v>
      </c>
      <c r="D1094" s="11">
        <v>1986</v>
      </c>
      <c r="E1094" s="112">
        <v>15</v>
      </c>
      <c r="F1094" s="77">
        <v>2</v>
      </c>
      <c r="I1094" s="12">
        <v>240</v>
      </c>
      <c r="L1094" s="11">
        <v>2300</v>
      </c>
      <c r="M1094" s="11">
        <v>2700</v>
      </c>
      <c r="N1094" s="11" t="s">
        <v>429</v>
      </c>
      <c r="P1094" s="11">
        <f>VLOOKUP(N1094,Ref!$E$2:$F$506,2)</f>
        <v>532</v>
      </c>
    </row>
    <row r="1095" spans="1:16" x14ac:dyDescent="0.25">
      <c r="A1095" s="11" t="s">
        <v>2361</v>
      </c>
      <c r="B1095" s="11" t="s">
        <v>797</v>
      </c>
      <c r="C1095" s="11" t="s">
        <v>798</v>
      </c>
      <c r="D1095" s="11">
        <v>1983</v>
      </c>
      <c r="E1095" s="112" t="s">
        <v>239</v>
      </c>
      <c r="F1095" s="77">
        <v>3</v>
      </c>
      <c r="I1095" s="12">
        <v>105</v>
      </c>
      <c r="K1095" s="82">
        <v>40536</v>
      </c>
      <c r="L1095" s="11">
        <v>1915</v>
      </c>
      <c r="M1095" s="11">
        <v>2100</v>
      </c>
      <c r="N1095" s="11" t="s">
        <v>375</v>
      </c>
      <c r="P1095" s="11">
        <f>VLOOKUP(N1095,Ref!$E$2:$F$506,2)</f>
        <v>253</v>
      </c>
    </row>
    <row r="1096" spans="1:16" x14ac:dyDescent="0.25">
      <c r="A1096" s="11" t="s">
        <v>2361</v>
      </c>
      <c r="B1096" s="12" t="s">
        <v>476</v>
      </c>
      <c r="C1096" s="11" t="s">
        <v>635</v>
      </c>
      <c r="D1096" s="11">
        <v>2003</v>
      </c>
      <c r="E1096" s="112" t="s">
        <v>235</v>
      </c>
      <c r="F1096" s="77">
        <v>2</v>
      </c>
      <c r="I1096" s="12">
        <v>255</v>
      </c>
      <c r="L1096" s="11">
        <v>2100</v>
      </c>
      <c r="M1096" s="11">
        <v>2515</v>
      </c>
      <c r="N1096" s="11" t="s">
        <v>270</v>
      </c>
      <c r="P1096" s="11">
        <f>VLOOKUP(N1096,Ref!$E$2:$F$506,2)</f>
        <v>253</v>
      </c>
    </row>
    <row r="1097" spans="1:16" x14ac:dyDescent="0.25">
      <c r="A1097" s="11" t="s">
        <v>2361</v>
      </c>
      <c r="B1097" s="11" t="s">
        <v>761</v>
      </c>
      <c r="C1097" s="11" t="s">
        <v>772</v>
      </c>
      <c r="D1097" s="11">
        <v>2003</v>
      </c>
      <c r="E1097" s="112">
        <v>12</v>
      </c>
      <c r="F1097" s="77">
        <v>2</v>
      </c>
      <c r="I1097" s="12">
        <v>80</v>
      </c>
      <c r="L1097" s="11">
        <v>2320</v>
      </c>
      <c r="M1097" s="11">
        <v>2440</v>
      </c>
      <c r="N1097" s="11" t="s">
        <v>388</v>
      </c>
      <c r="P1097" s="11">
        <f>VLOOKUP(N1097,Ref!$E$2:$F$506,2)</f>
        <v>132</v>
      </c>
    </row>
    <row r="1098" spans="1:16" x14ac:dyDescent="0.25">
      <c r="A1098" s="11" t="s">
        <v>2361</v>
      </c>
      <c r="B1098" s="12" t="s">
        <v>476</v>
      </c>
      <c r="C1098" s="12" t="s">
        <v>585</v>
      </c>
      <c r="D1098" s="11">
        <v>2006</v>
      </c>
      <c r="E1098" s="112" t="s">
        <v>235</v>
      </c>
      <c r="F1098" s="77">
        <v>3</v>
      </c>
      <c r="I1098" s="12">
        <v>160</v>
      </c>
      <c r="L1098" s="11">
        <v>2250</v>
      </c>
      <c r="M1098" s="11">
        <v>2530</v>
      </c>
      <c r="N1098" s="11" t="s">
        <v>262</v>
      </c>
      <c r="P1098" s="11">
        <f>VLOOKUP(N1098,Ref!$E$2:$F$506,2)</f>
        <v>132</v>
      </c>
    </row>
    <row r="1099" spans="1:16" x14ac:dyDescent="0.25">
      <c r="A1099" s="11" t="s">
        <v>2361</v>
      </c>
      <c r="B1099" s="18" t="s">
        <v>476</v>
      </c>
      <c r="C1099" s="11" t="s">
        <v>688</v>
      </c>
      <c r="D1099" s="11">
        <v>2004</v>
      </c>
      <c r="F1099" s="77">
        <v>3</v>
      </c>
      <c r="I1099" s="12">
        <v>455</v>
      </c>
      <c r="L1099" s="11">
        <v>1850</v>
      </c>
      <c r="M1099" s="11">
        <v>2625</v>
      </c>
      <c r="N1099" s="11" t="s">
        <v>388</v>
      </c>
      <c r="P1099" s="11">
        <f>VLOOKUP(N1099,Ref!$E$2:$F$506,2)</f>
        <v>132</v>
      </c>
    </row>
    <row r="1100" spans="1:16" x14ac:dyDescent="0.25">
      <c r="A1100" s="11" t="s">
        <v>2361</v>
      </c>
      <c r="B1100" s="11" t="s">
        <v>748</v>
      </c>
      <c r="C1100" s="11" t="s">
        <v>885</v>
      </c>
      <c r="D1100" s="11">
        <v>2005</v>
      </c>
      <c r="E1100" s="112" t="s">
        <v>251</v>
      </c>
      <c r="F1100" s="77">
        <v>3</v>
      </c>
      <c r="H1100" s="11"/>
      <c r="I1100" s="12"/>
      <c r="J1100" s="20"/>
      <c r="N1100" s="11" t="s">
        <v>388</v>
      </c>
      <c r="P1100" s="11">
        <f>VLOOKUP(N1100,Ref!$E$2:$F$506,2)</f>
        <v>132</v>
      </c>
    </row>
    <row r="1101" spans="1:16" x14ac:dyDescent="0.25">
      <c r="A1101" s="11" t="s">
        <v>2361</v>
      </c>
      <c r="B1101" s="18" t="s">
        <v>476</v>
      </c>
      <c r="C1101" s="11" t="s">
        <v>642</v>
      </c>
      <c r="D1101" s="11"/>
      <c r="E1101" s="112" t="s">
        <v>235</v>
      </c>
      <c r="F1101" s="77">
        <v>3</v>
      </c>
      <c r="I1101" s="12">
        <f>IF($M1101&gt;999,LEFT($M1101,2)*60,LEFT($M1101,1)*60)+RIGHT($M1101,2)-IF($L1101&gt;999,LEFT($L1101,2)*60,LEFT($L1101,1)*60)-RIGHT($L1101,2)</f>
        <v>20</v>
      </c>
      <c r="L1101" s="11">
        <v>2445</v>
      </c>
      <c r="M1101" s="11">
        <v>2505</v>
      </c>
      <c r="N1101" s="11" t="s">
        <v>375</v>
      </c>
      <c r="P1101" s="11">
        <f>VLOOKUP(N1101,Ref!$E$2:$F$506,2)</f>
        <v>253</v>
      </c>
    </row>
    <row r="1102" spans="1:16" x14ac:dyDescent="0.25">
      <c r="A1102" s="11" t="s">
        <v>2361</v>
      </c>
      <c r="B1102" s="18" t="s">
        <v>476</v>
      </c>
      <c r="C1102" s="11" t="s">
        <v>670</v>
      </c>
      <c r="D1102" s="11">
        <v>1988</v>
      </c>
      <c r="E1102" s="112" t="s">
        <v>237</v>
      </c>
      <c r="F1102" s="77">
        <v>3</v>
      </c>
      <c r="I1102" s="12"/>
      <c r="N1102" s="11" t="s">
        <v>264</v>
      </c>
      <c r="P1102" s="11">
        <f>VLOOKUP(N1102,Ref!$E$2:$F$506,2)</f>
        <v>525</v>
      </c>
    </row>
    <row r="1103" spans="1:16" x14ac:dyDescent="0.25">
      <c r="A1103" s="11" t="s">
        <v>2361</v>
      </c>
      <c r="B1103" s="18" t="s">
        <v>476</v>
      </c>
      <c r="C1103" s="12" t="s">
        <v>680</v>
      </c>
      <c r="D1103" s="11">
        <v>1994</v>
      </c>
      <c r="F1103" s="77">
        <v>4</v>
      </c>
      <c r="I1103" s="12">
        <f>IF($M1103&gt;999,LEFT($M1103,2)*60,LEFT($M1103,1)*60)+RIGHT($M1103,2)-IF($L1103&gt;999,LEFT($L1103,2)*60,LEFT($L1103,1)*60)-RIGHT($L1103,2)</f>
        <v>605</v>
      </c>
      <c r="L1103" s="11">
        <v>1515</v>
      </c>
      <c r="M1103" s="12">
        <v>2520</v>
      </c>
      <c r="N1103" s="12" t="s">
        <v>256</v>
      </c>
      <c r="O1103" s="26"/>
      <c r="P1103" s="11">
        <f>VLOOKUP(N1103,Ref!$E$2:$F$506,2)</f>
        <v>532</v>
      </c>
    </row>
    <row r="1104" spans="1:16" x14ac:dyDescent="0.25">
      <c r="A1104" s="11" t="s">
        <v>2361</v>
      </c>
      <c r="B1104" s="11" t="s">
        <v>1716</v>
      </c>
      <c r="C1104" s="11" t="s">
        <v>1717</v>
      </c>
      <c r="D1104" s="11">
        <v>2006</v>
      </c>
      <c r="E1104" s="112" t="s">
        <v>251</v>
      </c>
      <c r="F1104" s="77">
        <v>4</v>
      </c>
      <c r="I1104" s="12">
        <f>IF($M1104&gt;999,LEFT($M1104,2)*60,LEFT($M1104,1)*60)+RIGHT($M1104,2)-IF($L1104&gt;999,LEFT($L1104,2)*60,LEFT($L1104,1)*60)-RIGHT($L1104,2)</f>
        <v>115</v>
      </c>
      <c r="K1104" s="82">
        <v>40539</v>
      </c>
      <c r="L1104" s="11">
        <v>1635</v>
      </c>
      <c r="M1104" s="11">
        <v>1830</v>
      </c>
      <c r="N1104" s="11" t="s">
        <v>263</v>
      </c>
      <c r="P1104" s="11">
        <f>VLOOKUP(N1104,Ref!$E$2:$F$506,2)</f>
        <v>532</v>
      </c>
    </row>
    <row r="1105" spans="1:18" x14ac:dyDescent="0.25">
      <c r="A1105" s="11" t="s">
        <v>2361</v>
      </c>
      <c r="B1105" s="11" t="s">
        <v>476</v>
      </c>
      <c r="C1105" s="11" t="s">
        <v>744</v>
      </c>
      <c r="D1105" s="11"/>
      <c r="E1105" s="112">
        <v>15</v>
      </c>
      <c r="F1105" s="77">
        <v>3</v>
      </c>
      <c r="I1105" s="12">
        <f>IF($M1105&gt;999,LEFT($M1105,2)*60,LEFT($M1105,1)*60)+RIGHT($M1105,2)-IF($L1105&gt;999,LEFT($L1105,2)*60,LEFT($L1105,1)*60)-RIGHT($L1105,2)</f>
        <v>20</v>
      </c>
      <c r="L1105" s="12">
        <v>2315</v>
      </c>
      <c r="M1105" s="11">
        <v>2335</v>
      </c>
      <c r="N1105" s="11" t="s">
        <v>264</v>
      </c>
      <c r="P1105" s="11">
        <f>VLOOKUP(N1105,Ref!$E$2:$F$506,2)</f>
        <v>525</v>
      </c>
    </row>
    <row r="1106" spans="1:18" x14ac:dyDescent="0.25">
      <c r="A1106" s="11" t="s">
        <v>2361</v>
      </c>
      <c r="B1106" s="12" t="s">
        <v>1219</v>
      </c>
      <c r="C1106" s="12" t="s">
        <v>1220</v>
      </c>
      <c r="D1106" s="12">
        <v>1986</v>
      </c>
      <c r="E1106" s="112">
        <v>15</v>
      </c>
      <c r="F1106" s="77">
        <v>3</v>
      </c>
      <c r="I1106" s="12">
        <f>IF($M1106&gt;999,LEFT($M1106,2)*60,LEFT($M1106,1)*60)+RIGHT($M1106,2)-IF($L1106&gt;999,LEFT($L1106,2)*60,LEFT($L1106,1)*60)-RIGHT($L1106,2)</f>
        <v>130</v>
      </c>
      <c r="L1106" s="12">
        <v>2235</v>
      </c>
      <c r="M1106" s="12">
        <v>2445</v>
      </c>
      <c r="N1106" s="12" t="s">
        <v>263</v>
      </c>
      <c r="O1106" s="26"/>
      <c r="P1106" s="11">
        <f>VLOOKUP(N1106,Ref!$E$2:$F$506,2)</f>
        <v>532</v>
      </c>
    </row>
    <row r="1107" spans="1:18" x14ac:dyDescent="0.25">
      <c r="A1107" s="11" t="s">
        <v>2361</v>
      </c>
      <c r="B1107" s="12" t="s">
        <v>579</v>
      </c>
      <c r="C1107" s="11" t="s">
        <v>621</v>
      </c>
      <c r="D1107" s="11"/>
      <c r="I1107" s="12"/>
      <c r="N1107" s="11" t="s">
        <v>372</v>
      </c>
      <c r="P1107" s="11">
        <f>VLOOKUP(N1107,Ref!$E$2:$F$506,2)</f>
        <v>532</v>
      </c>
    </row>
    <row r="1108" spans="1:18" x14ac:dyDescent="0.25">
      <c r="A1108" s="11" t="s">
        <v>2361</v>
      </c>
      <c r="B1108" s="11" t="s">
        <v>761</v>
      </c>
      <c r="C1108" s="11" t="s">
        <v>754</v>
      </c>
      <c r="D1108" s="11"/>
      <c r="F1108" s="77">
        <v>2</v>
      </c>
      <c r="I1108" s="12">
        <f t="shared" ref="I1108:I1119" si="13">IF($M1108&gt;999,LEFT($M1108,2)*60,LEFT($M1108,1)*60)+RIGHT($M1108,2)-IF($L1108&gt;999,LEFT($L1108,2)*60,LEFT($L1108,1)*60)-RIGHT($L1108,2)</f>
        <v>260</v>
      </c>
      <c r="L1108" s="11">
        <v>1740</v>
      </c>
      <c r="M1108" s="11">
        <v>2200</v>
      </c>
      <c r="N1108" s="11" t="s">
        <v>379</v>
      </c>
      <c r="P1108" s="11">
        <f>VLOOKUP(N1108,Ref!$E$2:$F$506,2)</f>
        <v>532</v>
      </c>
    </row>
    <row r="1109" spans="1:18" x14ac:dyDescent="0.25">
      <c r="A1109" s="11" t="s">
        <v>2361</v>
      </c>
      <c r="B1109" s="12" t="s">
        <v>1599</v>
      </c>
      <c r="C1109" s="12" t="s">
        <v>1600</v>
      </c>
      <c r="D1109" s="78">
        <v>1966</v>
      </c>
      <c r="E1109" s="112" t="s">
        <v>251</v>
      </c>
      <c r="I1109" s="12">
        <f t="shared" si="13"/>
        <v>140</v>
      </c>
      <c r="L1109" s="12">
        <v>1640</v>
      </c>
      <c r="M1109" s="12">
        <v>1900</v>
      </c>
      <c r="N1109" s="11" t="s">
        <v>375</v>
      </c>
      <c r="P1109" s="11">
        <f>VLOOKUP(N1109,Ref!$E$2:$F$506,2)</f>
        <v>253</v>
      </c>
    </row>
    <row r="1110" spans="1:18" x14ac:dyDescent="0.25">
      <c r="A1110" s="11" t="s">
        <v>2361</v>
      </c>
      <c r="B1110" s="11" t="s">
        <v>764</v>
      </c>
      <c r="C1110" s="11" t="s">
        <v>765</v>
      </c>
      <c r="D1110" s="11">
        <v>1992</v>
      </c>
      <c r="E1110" s="112">
        <v>12</v>
      </c>
      <c r="F1110" s="77">
        <v>3</v>
      </c>
      <c r="I1110" s="12">
        <f t="shared" si="13"/>
        <v>435</v>
      </c>
      <c r="L1110" s="11">
        <v>1625</v>
      </c>
      <c r="M1110" s="11">
        <v>2340</v>
      </c>
      <c r="N1110" s="11" t="s">
        <v>265</v>
      </c>
      <c r="P1110" s="11">
        <f>VLOOKUP(N1110,Ref!$E$2:$F$506,2)</f>
        <v>532</v>
      </c>
    </row>
    <row r="1111" spans="1:18" x14ac:dyDescent="0.25">
      <c r="A1111" s="11" t="s">
        <v>2361</v>
      </c>
      <c r="B1111" s="12" t="s">
        <v>476</v>
      </c>
      <c r="C1111" s="11" t="s">
        <v>603</v>
      </c>
      <c r="D1111" s="11">
        <v>2003</v>
      </c>
      <c r="E1111" s="112" t="s">
        <v>235</v>
      </c>
      <c r="F1111" s="77">
        <v>4</v>
      </c>
      <c r="I1111" s="12">
        <f t="shared" si="13"/>
        <v>280</v>
      </c>
      <c r="L1111" s="11">
        <v>2055</v>
      </c>
      <c r="M1111" s="11">
        <v>2535</v>
      </c>
      <c r="N1111" s="11" t="s">
        <v>372</v>
      </c>
      <c r="P1111" s="11">
        <f>VLOOKUP(N1111,Ref!$E$2:$F$506,2)</f>
        <v>532</v>
      </c>
    </row>
    <row r="1112" spans="1:18" x14ac:dyDescent="0.25">
      <c r="A1112" s="11" t="s">
        <v>2361</v>
      </c>
      <c r="B1112" s="11" t="s">
        <v>730</v>
      </c>
      <c r="C1112" s="11" t="s">
        <v>731</v>
      </c>
      <c r="D1112" s="20">
        <v>2010</v>
      </c>
      <c r="I1112" s="12">
        <f t="shared" si="13"/>
        <v>60</v>
      </c>
      <c r="L1112" s="11">
        <v>2100</v>
      </c>
      <c r="M1112" s="11">
        <v>2200</v>
      </c>
      <c r="N1112" s="11" t="s">
        <v>388</v>
      </c>
      <c r="P1112" s="11">
        <f>VLOOKUP(N1112,Ref!$E$2:$F$506,2)</f>
        <v>132</v>
      </c>
    </row>
    <row r="1113" spans="1:18" x14ac:dyDescent="0.25">
      <c r="A1113" s="11" t="s">
        <v>2361</v>
      </c>
      <c r="B1113" s="11" t="s">
        <v>1040</v>
      </c>
      <c r="C1113" s="11" t="s">
        <v>1041</v>
      </c>
      <c r="D1113" s="20">
        <v>1995</v>
      </c>
      <c r="E1113" s="112" t="s">
        <v>235</v>
      </c>
      <c r="F1113" s="77">
        <v>4</v>
      </c>
      <c r="I1113" s="12">
        <f t="shared" si="13"/>
        <v>140</v>
      </c>
      <c r="L1113" s="11">
        <v>2215</v>
      </c>
      <c r="M1113" s="11">
        <v>2435</v>
      </c>
      <c r="N1113" s="11" t="s">
        <v>385</v>
      </c>
      <c r="P1113" s="11">
        <f>VLOOKUP(N1113,Ref!$E$2:$F$506,2)</f>
        <v>132</v>
      </c>
    </row>
    <row r="1114" spans="1:18" x14ac:dyDescent="0.25">
      <c r="A1114" s="11" t="s">
        <v>2361</v>
      </c>
      <c r="B1114" s="12" t="s">
        <v>1329</v>
      </c>
      <c r="C1114" s="12" t="s">
        <v>1607</v>
      </c>
      <c r="D1114" s="78">
        <v>2007</v>
      </c>
      <c r="E1114" s="112">
        <v>15</v>
      </c>
      <c r="F1114" s="77">
        <v>4</v>
      </c>
      <c r="I1114" s="12">
        <f t="shared" si="13"/>
        <v>170</v>
      </c>
      <c r="L1114" s="12">
        <v>2100</v>
      </c>
      <c r="M1114" s="12">
        <v>2350</v>
      </c>
      <c r="N1114" s="11" t="s">
        <v>375</v>
      </c>
      <c r="P1114" s="11">
        <f>VLOOKUP(N1114,Ref!$E$2:$F$506,2)</f>
        <v>253</v>
      </c>
    </row>
    <row r="1115" spans="1:18" x14ac:dyDescent="0.25">
      <c r="A1115" s="11" t="s">
        <v>2361</v>
      </c>
      <c r="B1115" s="12" t="s">
        <v>489</v>
      </c>
      <c r="C1115" s="12" t="s">
        <v>1601</v>
      </c>
      <c r="D1115" s="78">
        <v>2010</v>
      </c>
      <c r="I1115" s="12">
        <f t="shared" si="13"/>
        <v>60</v>
      </c>
      <c r="L1115" s="12">
        <v>2000</v>
      </c>
      <c r="M1115" s="12">
        <v>2100</v>
      </c>
      <c r="N1115" s="12" t="s">
        <v>1848</v>
      </c>
      <c r="O1115" s="26"/>
      <c r="P1115" s="11">
        <f>VLOOKUP(N1115,Ref!$E$2:$F$506,2)</f>
        <v>532</v>
      </c>
    </row>
    <row r="1116" spans="1:18" x14ac:dyDescent="0.25">
      <c r="A1116" s="11" t="s">
        <v>2361</v>
      </c>
      <c r="B1116" s="12" t="s">
        <v>1462</v>
      </c>
      <c r="C1116" s="12" t="s">
        <v>1669</v>
      </c>
      <c r="D1116" s="78"/>
      <c r="I1116" s="12">
        <f t="shared" si="13"/>
        <v>60</v>
      </c>
      <c r="K1116" s="82">
        <v>40536</v>
      </c>
      <c r="L1116" s="12">
        <v>2000</v>
      </c>
      <c r="M1116" s="12">
        <v>2100</v>
      </c>
      <c r="N1116" s="12" t="s">
        <v>1848</v>
      </c>
      <c r="O1116" s="26"/>
      <c r="P1116" s="11">
        <f>VLOOKUP(N1116,Ref!$E$2:$F$506,2)</f>
        <v>532</v>
      </c>
    </row>
    <row r="1117" spans="1:18" x14ac:dyDescent="0.25">
      <c r="A1117" s="11" t="s">
        <v>2361</v>
      </c>
      <c r="B1117" s="12" t="s">
        <v>1249</v>
      </c>
      <c r="C1117" s="12" t="s">
        <v>1250</v>
      </c>
      <c r="D1117" s="12">
        <v>1995</v>
      </c>
      <c r="E1117" s="112" t="s">
        <v>239</v>
      </c>
      <c r="F1117" s="77">
        <v>4</v>
      </c>
      <c r="I1117" s="12">
        <f t="shared" si="13"/>
        <v>125</v>
      </c>
      <c r="L1117" s="12">
        <v>2100</v>
      </c>
      <c r="M1117" s="12">
        <v>2305</v>
      </c>
      <c r="N1117" s="12" t="s">
        <v>404</v>
      </c>
      <c r="O1117" s="26"/>
      <c r="P1117" s="11">
        <f>VLOOKUP(N1117,Ref!$E$2:$F$506,2)</f>
        <v>525</v>
      </c>
    </row>
    <row r="1118" spans="1:18" x14ac:dyDescent="0.25">
      <c r="A1118" s="11" t="s">
        <v>2361</v>
      </c>
      <c r="B1118" s="11" t="s">
        <v>476</v>
      </c>
      <c r="C1118" s="11" t="s">
        <v>534</v>
      </c>
      <c r="D1118" s="11">
        <v>1993</v>
      </c>
      <c r="E1118" s="112" t="s">
        <v>237</v>
      </c>
      <c r="I1118" s="12">
        <f t="shared" si="13"/>
        <v>140</v>
      </c>
      <c r="L1118" s="11">
        <v>2305</v>
      </c>
      <c r="M1118" s="11">
        <v>2525</v>
      </c>
      <c r="N1118" s="11" t="s">
        <v>385</v>
      </c>
      <c r="P1118" s="11">
        <f>VLOOKUP(N1118,Ref!$E$2:$F$506,2)</f>
        <v>132</v>
      </c>
    </row>
    <row r="1119" spans="1:18" x14ac:dyDescent="0.25">
      <c r="A1119" s="11" t="s">
        <v>2361</v>
      </c>
      <c r="B1119" s="11" t="s">
        <v>767</v>
      </c>
      <c r="C1119" s="11" t="s">
        <v>925</v>
      </c>
      <c r="D1119" s="11">
        <v>2003</v>
      </c>
      <c r="F1119" s="77">
        <v>3</v>
      </c>
      <c r="H1119" s="24"/>
      <c r="I1119" s="12">
        <f t="shared" si="13"/>
        <v>310</v>
      </c>
      <c r="J1119" s="95"/>
      <c r="L1119" s="11">
        <v>2200</v>
      </c>
      <c r="M1119" s="11">
        <v>2710</v>
      </c>
      <c r="N1119" s="11" t="s">
        <v>372</v>
      </c>
      <c r="P1119" s="11">
        <f>VLOOKUP(N1119,Ref!$E$2:$F$506,2)</f>
        <v>532</v>
      </c>
      <c r="R1119" s="15"/>
    </row>
    <row r="1120" spans="1:18" x14ac:dyDescent="0.25">
      <c r="A1120" s="11" t="s">
        <v>2361</v>
      </c>
      <c r="B1120" s="11" t="s">
        <v>476</v>
      </c>
      <c r="C1120" s="11" t="s">
        <v>356</v>
      </c>
      <c r="D1120" s="20">
        <v>2005</v>
      </c>
      <c r="E1120" s="112" t="s">
        <v>235</v>
      </c>
      <c r="I1120" s="12"/>
    </row>
    <row r="1121" spans="1:16" x14ac:dyDescent="0.25">
      <c r="A1121" s="11" t="s">
        <v>2361</v>
      </c>
      <c r="B1121" s="11" t="s">
        <v>476</v>
      </c>
      <c r="C1121" s="12" t="s">
        <v>551</v>
      </c>
      <c r="D1121" s="11">
        <v>1999</v>
      </c>
      <c r="E1121" s="112" t="s">
        <v>235</v>
      </c>
      <c r="F1121" s="77">
        <v>3</v>
      </c>
      <c r="I1121" s="12">
        <f>IF($M1121&gt;999,LEFT($M1121,2)*60,LEFT($M1121,1)*60)+RIGHT($M1121,2)-IF($L1121&gt;999,LEFT($L1121,2)*60,LEFT($L1121,1)*60)-RIGHT($L1121,2)</f>
        <v>100</v>
      </c>
      <c r="L1121" s="11">
        <v>2620</v>
      </c>
      <c r="M1121" s="11">
        <v>2800</v>
      </c>
      <c r="N1121" s="11" t="s">
        <v>375</v>
      </c>
      <c r="P1121" s="11">
        <f>VLOOKUP(N1121,Ref!$E$2:$F$506,2)</f>
        <v>253</v>
      </c>
    </row>
    <row r="1122" spans="1:16" x14ac:dyDescent="0.25">
      <c r="A1122" s="11" t="s">
        <v>2361</v>
      </c>
      <c r="B1122" s="11" t="s">
        <v>476</v>
      </c>
      <c r="C1122" s="11" t="s">
        <v>559</v>
      </c>
      <c r="D1122" s="11">
        <v>2001</v>
      </c>
      <c r="I1122" s="12"/>
      <c r="N1122" s="11" t="s">
        <v>426</v>
      </c>
      <c r="P1122" s="11">
        <f>VLOOKUP(N1122,Ref!$E$2:$F$506,2)</f>
        <v>529</v>
      </c>
    </row>
    <row r="1123" spans="1:16" x14ac:dyDescent="0.25">
      <c r="A1123" s="11" t="s">
        <v>2361</v>
      </c>
      <c r="B1123" s="12" t="s">
        <v>748</v>
      </c>
      <c r="C1123" s="12" t="s">
        <v>624</v>
      </c>
      <c r="D1123" s="11"/>
      <c r="F1123" s="77">
        <v>3</v>
      </c>
      <c r="I1123" s="12">
        <f>IF($M1123&gt;999,LEFT($M1123,2)*60,LEFT($M1123,1)*60)+RIGHT($M1123,2)-IF($L1123&gt;999,LEFT($L1123,2)*60,LEFT($L1123,1)*60)-RIGHT($L1123,2)</f>
        <v>105</v>
      </c>
      <c r="L1123" s="11">
        <v>2200</v>
      </c>
      <c r="M1123" s="11">
        <v>2345</v>
      </c>
      <c r="N1123" s="11" t="s">
        <v>377</v>
      </c>
      <c r="P1123" s="11">
        <f>VLOOKUP(N1123,Ref!$E$2:$F$506,2)</f>
        <v>525</v>
      </c>
    </row>
    <row r="1124" spans="1:16" x14ac:dyDescent="0.25">
      <c r="A1124" s="11" t="s">
        <v>2361</v>
      </c>
      <c r="B1124" s="12" t="s">
        <v>1251</v>
      </c>
      <c r="C1124" s="12" t="s">
        <v>1252</v>
      </c>
      <c r="D1124" s="12"/>
      <c r="F1124" s="77">
        <v>2</v>
      </c>
      <c r="I1124" s="12">
        <f>IF($M1124&gt;999,LEFT($M1124,2)*60,LEFT($M1124,1)*60)+RIGHT($M1124,2)-IF($L1124&gt;999,LEFT($L1124,2)*60,LEFT($L1124,1)*60)-RIGHT($L1124,2)</f>
        <v>120</v>
      </c>
      <c r="L1124" s="12">
        <v>2000</v>
      </c>
      <c r="M1124" s="12">
        <v>2200</v>
      </c>
      <c r="N1124" s="12" t="s">
        <v>379</v>
      </c>
      <c r="O1124" s="26"/>
      <c r="P1124" s="11">
        <f>VLOOKUP(N1124,Ref!$E$2:$F$506,2)</f>
        <v>532</v>
      </c>
    </row>
    <row r="1125" spans="1:16" x14ac:dyDescent="0.25">
      <c r="A1125" s="11" t="s">
        <v>2361</v>
      </c>
      <c r="B1125" s="12" t="s">
        <v>748</v>
      </c>
      <c r="C1125" s="12" t="s">
        <v>1179</v>
      </c>
      <c r="D1125" s="11"/>
      <c r="F1125" s="77">
        <v>2</v>
      </c>
      <c r="I1125" s="12">
        <f>IF($M1125&gt;999,LEFT($M1125,2)*60,LEFT($M1125,1)*60)+RIGHT($M1125,2)-IF($L1125&gt;999,LEFT($L1125,2)*60,LEFT($L1125,1)*60)-RIGHT($L1125,2)</f>
        <v>95</v>
      </c>
      <c r="L1125" s="12">
        <v>2100</v>
      </c>
      <c r="M1125" s="12">
        <v>2235</v>
      </c>
      <c r="N1125" s="12" t="s">
        <v>379</v>
      </c>
      <c r="O1125" s="26"/>
      <c r="P1125" s="11">
        <f>VLOOKUP(N1125,Ref!$E$2:$F$506,2)</f>
        <v>532</v>
      </c>
    </row>
    <row r="1126" spans="1:16" x14ac:dyDescent="0.25">
      <c r="A1126" s="11" t="s">
        <v>2361</v>
      </c>
      <c r="B1126" s="11" t="s">
        <v>748</v>
      </c>
      <c r="C1126" s="11" t="s">
        <v>1014</v>
      </c>
      <c r="D1126" s="11"/>
      <c r="E1126" s="112" t="s">
        <v>237</v>
      </c>
      <c r="F1126" s="77">
        <v>2</v>
      </c>
      <c r="I1126" s="12">
        <f>IF($M1126&gt;999,LEFT($M1126,2)*60,LEFT($M1126,1)*60)+RIGHT($M1126,2)-IF($L1126&gt;999,LEFT($L1126,2)*60,LEFT($L1126,1)*60)-RIGHT($L1126,2)</f>
        <v>220</v>
      </c>
      <c r="L1126" s="11">
        <v>2100</v>
      </c>
      <c r="M1126" s="11">
        <v>2440</v>
      </c>
      <c r="N1126" s="11" t="s">
        <v>385</v>
      </c>
      <c r="P1126" s="11">
        <f>VLOOKUP(N1126,Ref!$E$2:$F$506,2)</f>
        <v>132</v>
      </c>
    </row>
    <row r="1127" spans="1:16" x14ac:dyDescent="0.25">
      <c r="A1127" s="11" t="s">
        <v>2361</v>
      </c>
      <c r="B1127" s="12" t="s">
        <v>476</v>
      </c>
      <c r="C1127" s="12" t="s">
        <v>660</v>
      </c>
      <c r="D1127" s="12">
        <v>1959</v>
      </c>
      <c r="E1127" s="112" t="s">
        <v>235</v>
      </c>
      <c r="F1127" s="77">
        <v>5</v>
      </c>
      <c r="I1127" s="12"/>
      <c r="L1127" s="12"/>
    </row>
    <row r="1128" spans="1:16" x14ac:dyDescent="0.25">
      <c r="A1128" s="11" t="s">
        <v>2361</v>
      </c>
      <c r="B1128" s="18" t="s">
        <v>910</v>
      </c>
      <c r="C1128" s="12" t="s">
        <v>657</v>
      </c>
      <c r="D1128" s="11">
        <v>1990</v>
      </c>
      <c r="E1128" s="112" t="s">
        <v>241</v>
      </c>
      <c r="F1128" s="77">
        <v>4</v>
      </c>
      <c r="I1128" s="12">
        <f t="shared" ref="I1128:I1135" si="14">IF($M1128&gt;999,LEFT($M1128,2)*60,LEFT($M1128,1)*60)+RIGHT($M1128,2)-IF($L1128&gt;999,LEFT($L1128,2)*60,LEFT($L1128,1)*60)-RIGHT($L1128,2)</f>
        <v>265</v>
      </c>
      <c r="L1128" s="11">
        <v>2100</v>
      </c>
      <c r="M1128" s="11">
        <v>2525</v>
      </c>
      <c r="N1128" s="11" t="s">
        <v>429</v>
      </c>
      <c r="P1128" s="11">
        <f>VLOOKUP(N1128,Ref!$E$2:$F$506,2)</f>
        <v>532</v>
      </c>
    </row>
    <row r="1129" spans="1:16" x14ac:dyDescent="0.25">
      <c r="A1129" s="11" t="s">
        <v>2361</v>
      </c>
      <c r="B1129" s="18" t="s">
        <v>476</v>
      </c>
      <c r="C1129" s="11" t="s">
        <v>643</v>
      </c>
      <c r="D1129" s="11"/>
      <c r="E1129" s="112" t="s">
        <v>241</v>
      </c>
      <c r="F1129" s="77">
        <v>3</v>
      </c>
      <c r="I1129" s="12">
        <f t="shared" si="14"/>
        <v>620</v>
      </c>
      <c r="L1129" s="11">
        <v>1715</v>
      </c>
      <c r="M1129" s="11">
        <v>2735</v>
      </c>
      <c r="N1129" s="11" t="s">
        <v>375</v>
      </c>
      <c r="P1129" s="11">
        <f>VLOOKUP(N1129,Ref!$E$2:$F$506,2)</f>
        <v>253</v>
      </c>
    </row>
    <row r="1130" spans="1:16" x14ac:dyDescent="0.25">
      <c r="A1130" s="11" t="s">
        <v>2361</v>
      </c>
      <c r="B1130" s="11" t="s">
        <v>473</v>
      </c>
      <c r="C1130" s="11" t="s">
        <v>1308</v>
      </c>
      <c r="D1130" s="20">
        <v>2010</v>
      </c>
      <c r="I1130" s="12">
        <f t="shared" si="14"/>
        <v>45</v>
      </c>
      <c r="L1130" s="11">
        <v>2125</v>
      </c>
      <c r="M1130" s="11">
        <v>2210</v>
      </c>
      <c r="N1130" s="12" t="s">
        <v>385</v>
      </c>
      <c r="O1130" s="26"/>
      <c r="P1130" s="11">
        <f>VLOOKUP(N1130,Ref!$E$2:$F$506,2)</f>
        <v>132</v>
      </c>
    </row>
    <row r="1131" spans="1:16" x14ac:dyDescent="0.25">
      <c r="A1131" s="11" t="s">
        <v>2361</v>
      </c>
      <c r="B1131" s="11" t="s">
        <v>552</v>
      </c>
      <c r="C1131" s="11" t="s">
        <v>877</v>
      </c>
      <c r="D1131" s="11">
        <v>2006</v>
      </c>
      <c r="H1131" s="11"/>
      <c r="I1131" s="12">
        <f t="shared" si="14"/>
        <v>125</v>
      </c>
      <c r="J1131" s="20"/>
      <c r="L1131" s="11">
        <v>2100</v>
      </c>
      <c r="M1131" s="11">
        <v>2305</v>
      </c>
      <c r="N1131" s="11" t="s">
        <v>388</v>
      </c>
      <c r="P1131" s="11">
        <f>VLOOKUP(N1131,Ref!$E$2:$F$506,2)</f>
        <v>132</v>
      </c>
    </row>
    <row r="1132" spans="1:16" x14ac:dyDescent="0.25">
      <c r="A1132" s="11" t="s">
        <v>2361</v>
      </c>
      <c r="B1132" s="18" t="s">
        <v>476</v>
      </c>
      <c r="C1132" s="12" t="s">
        <v>682</v>
      </c>
      <c r="D1132" s="11">
        <v>1976</v>
      </c>
      <c r="F1132" s="77">
        <v>3</v>
      </c>
      <c r="I1132" s="12">
        <f t="shared" si="14"/>
        <v>80</v>
      </c>
      <c r="L1132" s="11">
        <v>2505</v>
      </c>
      <c r="M1132" s="12">
        <v>2625</v>
      </c>
      <c r="N1132" s="12" t="s">
        <v>388</v>
      </c>
      <c r="O1132" s="26"/>
      <c r="P1132" s="11">
        <f>VLOOKUP(N1132,Ref!$E$2:$F$506,2)</f>
        <v>132</v>
      </c>
    </row>
    <row r="1133" spans="1:16" x14ac:dyDescent="0.25">
      <c r="A1133" s="11" t="s">
        <v>2361</v>
      </c>
      <c r="B1133" s="12" t="s">
        <v>552</v>
      </c>
      <c r="C1133" s="12" t="s">
        <v>1081</v>
      </c>
      <c r="D1133" s="20">
        <v>1961</v>
      </c>
      <c r="I1133" s="12">
        <f t="shared" si="14"/>
        <v>360</v>
      </c>
      <c r="L1133" s="12">
        <v>1500</v>
      </c>
      <c r="M1133" s="12">
        <v>2100</v>
      </c>
      <c r="N1133" s="12" t="s">
        <v>262</v>
      </c>
      <c r="O1133" s="26"/>
      <c r="P1133" s="11">
        <f>VLOOKUP(N1133,Ref!$E$2:$F$506,2)</f>
        <v>132</v>
      </c>
    </row>
    <row r="1134" spans="1:16" x14ac:dyDescent="0.25">
      <c r="A1134" s="11" t="s">
        <v>2361</v>
      </c>
      <c r="B1134" s="12" t="s">
        <v>476</v>
      </c>
      <c r="C1134" s="12" t="s">
        <v>1180</v>
      </c>
      <c r="D1134" s="12">
        <v>1994</v>
      </c>
      <c r="E1134" s="112">
        <v>12</v>
      </c>
      <c r="F1134" s="77">
        <v>3</v>
      </c>
      <c r="I1134" s="12">
        <f t="shared" si="14"/>
        <v>130</v>
      </c>
      <c r="L1134" s="12">
        <v>2100</v>
      </c>
      <c r="M1134" s="12">
        <v>2310</v>
      </c>
      <c r="N1134" s="11" t="s">
        <v>429</v>
      </c>
      <c r="P1134" s="11">
        <f>VLOOKUP(N1134,Ref!$E$2:$F$506,2)</f>
        <v>532</v>
      </c>
    </row>
    <row r="1135" spans="1:16" x14ac:dyDescent="0.25">
      <c r="A1135" s="11" t="s">
        <v>2361</v>
      </c>
      <c r="B1135" s="12" t="s">
        <v>579</v>
      </c>
      <c r="C1135" s="12" t="s">
        <v>1137</v>
      </c>
      <c r="D1135" s="78">
        <v>1992</v>
      </c>
      <c r="E1135" s="112" t="s">
        <v>239</v>
      </c>
      <c r="F1135" s="77">
        <v>4</v>
      </c>
      <c r="I1135" s="12">
        <f t="shared" si="14"/>
        <v>125</v>
      </c>
      <c r="K1135" s="82">
        <v>40535</v>
      </c>
      <c r="L1135" s="12">
        <v>2900</v>
      </c>
      <c r="M1135" s="12">
        <v>3105</v>
      </c>
      <c r="N1135" s="11" t="s">
        <v>429</v>
      </c>
      <c r="P1135" s="11">
        <f>VLOOKUP(N1135,Ref!$E$2:$F$506,2)</f>
        <v>532</v>
      </c>
    </row>
    <row r="1136" spans="1:16" x14ac:dyDescent="0.25">
      <c r="A1136" s="11" t="s">
        <v>2361</v>
      </c>
      <c r="B1136" s="11" t="s">
        <v>2205</v>
      </c>
      <c r="C1136" s="11" t="s">
        <v>919</v>
      </c>
      <c r="D1136" s="11">
        <v>2007</v>
      </c>
      <c r="E1136" s="112" t="s">
        <v>239</v>
      </c>
      <c r="F1136" s="77">
        <v>3</v>
      </c>
      <c r="I1136" s="12"/>
      <c r="N1136" s="11" t="s">
        <v>375</v>
      </c>
      <c r="P1136" s="11">
        <f>VLOOKUP(N1136,Ref!$E$2:$F$506,2)</f>
        <v>253</v>
      </c>
    </row>
    <row r="1137" spans="1:16" x14ac:dyDescent="0.25">
      <c r="A1137" s="11" t="s">
        <v>2361</v>
      </c>
      <c r="B1137" s="12" t="s">
        <v>1170</v>
      </c>
      <c r="C1137" s="12" t="s">
        <v>1171</v>
      </c>
      <c r="D1137" s="11">
        <v>1964</v>
      </c>
      <c r="E1137" s="112" t="s">
        <v>239</v>
      </c>
      <c r="F1137" s="77">
        <v>2</v>
      </c>
      <c r="I1137" s="12"/>
      <c r="M1137" s="12"/>
      <c r="N1137" s="12" t="s">
        <v>429</v>
      </c>
      <c r="O1137" s="26"/>
      <c r="P1137" s="11">
        <f>VLOOKUP(N1137,Ref!$E$2:$F$506,2)</f>
        <v>532</v>
      </c>
    </row>
    <row r="1138" spans="1:16" x14ac:dyDescent="0.25">
      <c r="A1138" s="11" t="s">
        <v>2361</v>
      </c>
      <c r="B1138" s="18" t="s">
        <v>476</v>
      </c>
      <c r="C1138" s="12" t="s">
        <v>697</v>
      </c>
      <c r="D1138" s="12">
        <v>2006</v>
      </c>
      <c r="E1138" s="112" t="s">
        <v>235</v>
      </c>
      <c r="F1138" s="77">
        <v>3</v>
      </c>
      <c r="I1138" s="12">
        <f>IF($M1138&gt;999,LEFT($M1138,2)*60,LEFT($M1138,1)*60)+RIGHT($M1138,2)-IF($L1138&gt;999,LEFT($L1138,2)*60,LEFT($L1138,1)*60)-RIGHT($L1138,2)</f>
        <v>125</v>
      </c>
      <c r="L1138" s="11">
        <v>2100</v>
      </c>
      <c r="M1138" s="12">
        <v>2305</v>
      </c>
      <c r="N1138" s="12" t="s">
        <v>264</v>
      </c>
      <c r="O1138" s="26"/>
      <c r="P1138" s="11">
        <f>VLOOKUP(N1138,Ref!$E$2:$F$506,2)</f>
        <v>525</v>
      </c>
    </row>
    <row r="1139" spans="1:16" x14ac:dyDescent="0.25">
      <c r="A1139" s="11" t="s">
        <v>2361</v>
      </c>
      <c r="B1139" s="11" t="s">
        <v>552</v>
      </c>
      <c r="C1139" s="11" t="s">
        <v>1070</v>
      </c>
      <c r="D1139" s="20">
        <v>2003</v>
      </c>
      <c r="I1139" s="12"/>
      <c r="N1139" s="11" t="s">
        <v>388</v>
      </c>
      <c r="P1139" s="11">
        <f>VLOOKUP(N1139,Ref!$E$2:$F$506,2)</f>
        <v>132</v>
      </c>
    </row>
    <row r="1140" spans="1:16" x14ac:dyDescent="0.25">
      <c r="A1140" s="11" t="s">
        <v>2361</v>
      </c>
      <c r="B1140" s="12" t="s">
        <v>476</v>
      </c>
      <c r="C1140" s="12" t="s">
        <v>581</v>
      </c>
      <c r="D1140" s="11">
        <v>2003</v>
      </c>
      <c r="E1140" s="112" t="s">
        <v>239</v>
      </c>
      <c r="F1140" s="77">
        <v>4</v>
      </c>
      <c r="I1140" s="12"/>
      <c r="L1140" s="12"/>
      <c r="N1140" s="11" t="s">
        <v>263</v>
      </c>
      <c r="P1140" s="11">
        <f>VLOOKUP(N1140,Ref!$E$2:$F$506,2)</f>
        <v>532</v>
      </c>
    </row>
    <row r="1141" spans="1:16" x14ac:dyDescent="0.25">
      <c r="A1141" s="11" t="s">
        <v>2361</v>
      </c>
      <c r="B1141" s="11" t="s">
        <v>910</v>
      </c>
      <c r="C1141" s="11" t="s">
        <v>715</v>
      </c>
      <c r="D1141" s="11">
        <v>1987</v>
      </c>
      <c r="E1141" s="112">
        <v>15</v>
      </c>
      <c r="F1141" s="77">
        <v>3</v>
      </c>
      <c r="I1141" s="12">
        <f>IF($M1141&gt;999,LEFT($M1141,2)*60,LEFT($M1141,1)*60)+RIGHT($M1141,2)-IF($L1141&gt;999,LEFT($L1141,2)*60,LEFT($L1141,1)*60)-RIGHT($L1141,2)</f>
        <v>430</v>
      </c>
      <c r="L1141" s="11">
        <v>1600</v>
      </c>
      <c r="M1141" s="11">
        <v>2310</v>
      </c>
      <c r="N1141" s="11" t="s">
        <v>264</v>
      </c>
      <c r="P1141" s="11">
        <f>VLOOKUP(N1141,Ref!$E$2:$F$506,2)</f>
        <v>525</v>
      </c>
    </row>
    <row r="1142" spans="1:16" x14ac:dyDescent="0.25">
      <c r="A1142" s="11" t="s">
        <v>2361</v>
      </c>
      <c r="B1142" s="11" t="s">
        <v>748</v>
      </c>
      <c r="C1142" s="11" t="s">
        <v>887</v>
      </c>
      <c r="D1142" s="11"/>
      <c r="I1142" s="12">
        <f>IF($M1142&gt;999,LEFT($M1142,2)*60,LEFT($M1142,1)*60)+RIGHT($M1142,2)-IF($L1142&gt;999,LEFT($L1142,2)*60,LEFT($L1142,1)*60)-RIGHT($L1142,2)</f>
        <v>180</v>
      </c>
      <c r="L1142" s="11">
        <v>2000</v>
      </c>
      <c r="M1142" s="11">
        <v>2300</v>
      </c>
      <c r="N1142" s="11" t="s">
        <v>262</v>
      </c>
      <c r="P1142" s="11">
        <f>VLOOKUP(N1142,Ref!$E$2:$F$506,2)</f>
        <v>132</v>
      </c>
    </row>
    <row r="1143" spans="1:16" x14ac:dyDescent="0.25">
      <c r="A1143" s="11" t="s">
        <v>2361</v>
      </c>
      <c r="B1143" s="12" t="s">
        <v>748</v>
      </c>
      <c r="C1143" s="12" t="s">
        <v>1238</v>
      </c>
      <c r="D1143" s="12">
        <v>1997</v>
      </c>
      <c r="E1143" s="112" t="s">
        <v>239</v>
      </c>
      <c r="F1143" s="77">
        <v>3</v>
      </c>
      <c r="I1143" s="12">
        <f>IF($M1143&gt;999,LEFT($M1143,2)*60,LEFT($M1143,1)*60)+RIGHT($M1143,2)-IF($L1143&gt;999,LEFT($L1143,2)*60,LEFT($L1143,1)*60)-RIGHT($L1143,2)</f>
        <v>115</v>
      </c>
      <c r="L1143" s="12">
        <v>1900</v>
      </c>
      <c r="M1143" s="12">
        <v>2055</v>
      </c>
      <c r="N1143" s="12" t="s">
        <v>375</v>
      </c>
      <c r="O1143" s="26"/>
      <c r="P1143" s="11">
        <f>VLOOKUP(N1143,Ref!$E$2:$F$506,2)</f>
        <v>253</v>
      </c>
    </row>
    <row r="1144" spans="1:16" x14ac:dyDescent="0.25">
      <c r="A1144" s="11" t="s">
        <v>2361</v>
      </c>
      <c r="B1144" s="18" t="s">
        <v>476</v>
      </c>
      <c r="C1144" s="11" t="s">
        <v>684</v>
      </c>
      <c r="D1144" s="11">
        <v>2002</v>
      </c>
      <c r="F1144" s="77">
        <v>5</v>
      </c>
      <c r="I1144" s="12">
        <f>IF($M1144&gt;999,LEFT($M1144,2)*60,LEFT($M1144,1)*60)+RIGHT($M1144,2)-IF($L1144&gt;999,LEFT($L1144,2)*60,LEFT($L1144,1)*60)-RIGHT($L1144,2)</f>
        <v>100</v>
      </c>
      <c r="L1144" s="11">
        <v>2245</v>
      </c>
      <c r="M1144" s="11">
        <v>2425</v>
      </c>
      <c r="N1144" s="11" t="s">
        <v>407</v>
      </c>
      <c r="P1144" s="11">
        <f>VLOOKUP(N1144,Ref!$E$2:$F$506,2)</f>
        <v>532</v>
      </c>
    </row>
    <row r="1145" spans="1:16" x14ac:dyDescent="0.25">
      <c r="A1145" s="11" t="s">
        <v>2361</v>
      </c>
      <c r="B1145" s="12" t="s">
        <v>476</v>
      </c>
      <c r="C1145" s="11" t="s">
        <v>600</v>
      </c>
      <c r="D1145" s="11"/>
      <c r="E1145" s="112" t="s">
        <v>241</v>
      </c>
      <c r="F1145" s="77">
        <v>4</v>
      </c>
      <c r="I1145" s="12">
        <f>IF($M1145&gt;999,LEFT($M1145,2)*60,LEFT($M1145,1)*60)+RIGHT($M1145,2)-IF($L1145&gt;999,LEFT($L1145,2)*60,LEFT($L1145,1)*60)-RIGHT($L1145,2)</f>
        <v>155</v>
      </c>
      <c r="L1145" s="11">
        <v>2200</v>
      </c>
      <c r="M1145" s="11">
        <v>2435</v>
      </c>
      <c r="N1145" s="11" t="s">
        <v>263</v>
      </c>
      <c r="P1145" s="11">
        <f>VLOOKUP(N1145,Ref!$E$2:$F$506,2)</f>
        <v>532</v>
      </c>
    </row>
    <row r="1146" spans="1:16" x14ac:dyDescent="0.25">
      <c r="A1146" s="11" t="s">
        <v>2361</v>
      </c>
      <c r="B1146" s="11" t="s">
        <v>761</v>
      </c>
      <c r="C1146" s="11" t="s">
        <v>774</v>
      </c>
      <c r="D1146" s="11">
        <v>1971</v>
      </c>
      <c r="E1146" s="112">
        <v>12</v>
      </c>
      <c r="F1146" s="77">
        <v>2</v>
      </c>
      <c r="I1146" s="12"/>
      <c r="N1146" s="11" t="s">
        <v>264</v>
      </c>
      <c r="P1146" s="11">
        <f>VLOOKUP(N1146,Ref!$E$2:$F$506,2)</f>
        <v>525</v>
      </c>
    </row>
    <row r="1147" spans="1:16" x14ac:dyDescent="0.25">
      <c r="A1147" s="11" t="s">
        <v>2361</v>
      </c>
      <c r="B1147" s="12" t="s">
        <v>476</v>
      </c>
      <c r="C1147" s="12" t="s">
        <v>587</v>
      </c>
      <c r="D1147" s="11">
        <v>1998</v>
      </c>
      <c r="E1147" s="112" t="s">
        <v>237</v>
      </c>
      <c r="F1147" s="77">
        <v>3</v>
      </c>
      <c r="I1147" s="12">
        <f t="shared" ref="I1147:I1160" si="15">IF($M1147&gt;999,LEFT($M1147,2)*60,LEFT($M1147,1)*60)+RIGHT($M1147,2)-IF($L1147&gt;999,LEFT($L1147,2)*60,LEFT($L1147,1)*60)-RIGHT($L1147,2)</f>
        <v>60</v>
      </c>
      <c r="L1147" s="11">
        <v>2000</v>
      </c>
      <c r="M1147" s="11">
        <v>2100</v>
      </c>
      <c r="N1147" s="11" t="s">
        <v>375</v>
      </c>
      <c r="P1147" s="11">
        <f>VLOOKUP(N1147,Ref!$E$2:$F$506,2)</f>
        <v>253</v>
      </c>
    </row>
    <row r="1148" spans="1:16" x14ac:dyDescent="0.25">
      <c r="A1148" s="11" t="s">
        <v>2361</v>
      </c>
      <c r="B1148" s="11" t="s">
        <v>1055</v>
      </c>
      <c r="C1148" s="11" t="s">
        <v>1056</v>
      </c>
      <c r="D1148" s="11">
        <v>2005</v>
      </c>
      <c r="E1148" s="112" t="s">
        <v>237</v>
      </c>
      <c r="F1148" s="77">
        <v>3</v>
      </c>
      <c r="I1148" s="12">
        <f t="shared" si="15"/>
        <v>440</v>
      </c>
      <c r="L1148" s="11">
        <v>1650</v>
      </c>
      <c r="M1148" s="11">
        <v>2410</v>
      </c>
      <c r="N1148" s="11" t="s">
        <v>385</v>
      </c>
      <c r="P1148" s="11">
        <f>VLOOKUP(N1148,Ref!$E$2:$F$506,2)</f>
        <v>132</v>
      </c>
    </row>
    <row r="1149" spans="1:16" x14ac:dyDescent="0.25">
      <c r="A1149" s="11" t="s">
        <v>2361</v>
      </c>
      <c r="B1149" s="11" t="s">
        <v>758</v>
      </c>
      <c r="C1149" s="11" t="s">
        <v>759</v>
      </c>
      <c r="D1149" s="11">
        <v>1987</v>
      </c>
      <c r="E1149" s="112">
        <v>12</v>
      </c>
      <c r="F1149" s="77">
        <v>3</v>
      </c>
      <c r="I1149" s="12">
        <f t="shared" si="15"/>
        <v>355</v>
      </c>
      <c r="L1149" s="11">
        <v>1855</v>
      </c>
      <c r="M1149" s="11">
        <v>2450</v>
      </c>
      <c r="N1149" s="11" t="s">
        <v>262</v>
      </c>
      <c r="P1149" s="11">
        <f>VLOOKUP(N1149,Ref!$E$2:$F$506,2)</f>
        <v>132</v>
      </c>
    </row>
    <row r="1150" spans="1:16" x14ac:dyDescent="0.25">
      <c r="A1150" s="11" t="s">
        <v>2361</v>
      </c>
      <c r="B1150" s="11" t="s">
        <v>489</v>
      </c>
      <c r="C1150" s="11" t="s">
        <v>1010</v>
      </c>
      <c r="D1150" s="20">
        <v>2010</v>
      </c>
      <c r="I1150" s="12">
        <f t="shared" si="15"/>
        <v>60</v>
      </c>
      <c r="L1150" s="11">
        <v>2100</v>
      </c>
      <c r="M1150" s="11">
        <v>2200</v>
      </c>
      <c r="N1150" s="11" t="s">
        <v>267</v>
      </c>
      <c r="P1150" s="11">
        <f>VLOOKUP(N1150,Ref!$E$2:$F$506,2)</f>
        <v>132</v>
      </c>
    </row>
    <row r="1151" spans="1:16" x14ac:dyDescent="0.25">
      <c r="A1151" s="11" t="s">
        <v>2361</v>
      </c>
      <c r="B1151" s="12" t="s">
        <v>579</v>
      </c>
      <c r="C1151" s="12" t="s">
        <v>1438</v>
      </c>
      <c r="D1151" s="78">
        <v>1991</v>
      </c>
      <c r="E1151" s="112">
        <v>15</v>
      </c>
      <c r="F1151" s="77">
        <v>4</v>
      </c>
      <c r="I1151" s="12">
        <f t="shared" si="15"/>
        <v>115</v>
      </c>
      <c r="L1151" s="12">
        <v>2420</v>
      </c>
      <c r="M1151" s="12">
        <v>2615</v>
      </c>
      <c r="N1151" s="12" t="s">
        <v>375</v>
      </c>
      <c r="O1151" s="26"/>
      <c r="P1151" s="11">
        <f>VLOOKUP(N1151,Ref!$E$2:$F$506,2)</f>
        <v>253</v>
      </c>
    </row>
    <row r="1152" spans="1:16" x14ac:dyDescent="0.25">
      <c r="A1152" s="11" t="s">
        <v>2361</v>
      </c>
      <c r="B1152" s="18" t="s">
        <v>476</v>
      </c>
      <c r="C1152" s="11" t="s">
        <v>686</v>
      </c>
      <c r="D1152" s="11">
        <v>2006</v>
      </c>
      <c r="E1152" s="112" t="s">
        <v>241</v>
      </c>
      <c r="F1152" s="77">
        <v>3</v>
      </c>
      <c r="I1152" s="12">
        <f t="shared" si="15"/>
        <v>20</v>
      </c>
      <c r="L1152" s="11">
        <v>2250</v>
      </c>
      <c r="M1152" s="11">
        <v>2310</v>
      </c>
      <c r="N1152" s="11" t="s">
        <v>429</v>
      </c>
      <c r="P1152" s="11">
        <f>VLOOKUP(N1152,Ref!$E$2:$F$506,2)</f>
        <v>532</v>
      </c>
    </row>
    <row r="1153" spans="1:16" x14ac:dyDescent="0.25">
      <c r="A1153" s="11" t="s">
        <v>2361</v>
      </c>
      <c r="B1153" s="12" t="s">
        <v>1741</v>
      </c>
      <c r="C1153" s="12" t="s">
        <v>699</v>
      </c>
      <c r="D1153" s="11">
        <v>1989</v>
      </c>
      <c r="E1153" s="112" t="s">
        <v>235</v>
      </c>
      <c r="F1153" s="77">
        <v>3</v>
      </c>
      <c r="I1153" s="12">
        <f t="shared" si="15"/>
        <v>150</v>
      </c>
      <c r="L1153" s="11">
        <v>2100</v>
      </c>
      <c r="M1153" s="12">
        <v>2330</v>
      </c>
      <c r="N1153" s="12" t="s">
        <v>429</v>
      </c>
      <c r="O1153" s="26"/>
      <c r="P1153" s="11">
        <f>VLOOKUP(N1153,Ref!$E$2:$F$506,2)</f>
        <v>532</v>
      </c>
    </row>
    <row r="1154" spans="1:16" x14ac:dyDescent="0.25">
      <c r="A1154" s="11" t="s">
        <v>2361</v>
      </c>
      <c r="B1154" s="11" t="s">
        <v>945</v>
      </c>
      <c r="C1154" s="11" t="s">
        <v>946</v>
      </c>
      <c r="D1154" s="11">
        <v>1989</v>
      </c>
      <c r="E1154" s="112">
        <v>18</v>
      </c>
      <c r="F1154" s="77">
        <v>4</v>
      </c>
      <c r="I1154" s="12">
        <f t="shared" si="15"/>
        <v>130</v>
      </c>
      <c r="L1154" s="11">
        <v>2305</v>
      </c>
      <c r="M1154" s="11">
        <v>2515</v>
      </c>
      <c r="N1154" s="11" t="s">
        <v>429</v>
      </c>
      <c r="P1154" s="11">
        <f>VLOOKUP(N1154,Ref!$E$2:$F$506,2)</f>
        <v>532</v>
      </c>
    </row>
    <row r="1155" spans="1:16" x14ac:dyDescent="0.25">
      <c r="A1155" s="11" t="s">
        <v>2361</v>
      </c>
      <c r="B1155" s="11" t="s">
        <v>828</v>
      </c>
      <c r="C1155" s="11" t="s">
        <v>1034</v>
      </c>
      <c r="D1155" s="11">
        <v>1992</v>
      </c>
      <c r="E1155" s="112" t="s">
        <v>235</v>
      </c>
      <c r="F1155" s="77">
        <v>4</v>
      </c>
      <c r="I1155" s="12">
        <f t="shared" si="15"/>
        <v>10</v>
      </c>
      <c r="L1155" s="11">
        <v>2315</v>
      </c>
      <c r="M1155" s="11">
        <v>2325</v>
      </c>
      <c r="N1155" s="11" t="s">
        <v>264</v>
      </c>
      <c r="P1155" s="11">
        <f>VLOOKUP(N1155,Ref!$E$2:$F$506,2)</f>
        <v>525</v>
      </c>
    </row>
    <row r="1156" spans="1:16" x14ac:dyDescent="0.25">
      <c r="A1156" s="11" t="s">
        <v>2361</v>
      </c>
      <c r="B1156" s="11" t="s">
        <v>1359</v>
      </c>
      <c r="C1156" s="11" t="s">
        <v>1360</v>
      </c>
      <c r="D1156" s="20">
        <v>1958</v>
      </c>
      <c r="E1156" s="112" t="s">
        <v>251</v>
      </c>
      <c r="F1156" s="77">
        <v>4</v>
      </c>
      <c r="I1156" s="12">
        <f t="shared" si="15"/>
        <v>110</v>
      </c>
      <c r="L1156" s="11">
        <v>1030</v>
      </c>
      <c r="M1156" s="11">
        <v>1220</v>
      </c>
      <c r="N1156" s="11" t="s">
        <v>429</v>
      </c>
      <c r="P1156" s="11">
        <f>VLOOKUP(N1156,Ref!$E$2:$F$506,2)</f>
        <v>532</v>
      </c>
    </row>
    <row r="1157" spans="1:16" x14ac:dyDescent="0.25">
      <c r="A1157" s="11" t="s">
        <v>2361</v>
      </c>
      <c r="B1157" s="12" t="s">
        <v>1508</v>
      </c>
      <c r="C1157" s="12" t="s">
        <v>1509</v>
      </c>
      <c r="D1157" s="78">
        <v>1986</v>
      </c>
      <c r="E1157" s="112">
        <v>18</v>
      </c>
      <c r="F1157" s="77">
        <v>4</v>
      </c>
      <c r="I1157" s="12">
        <f t="shared" si="15"/>
        <v>145</v>
      </c>
      <c r="L1157" s="12">
        <v>2305</v>
      </c>
      <c r="M1157" s="12">
        <v>2530</v>
      </c>
      <c r="N1157" s="12" t="s">
        <v>429</v>
      </c>
      <c r="O1157" s="26"/>
      <c r="P1157" s="11">
        <f>VLOOKUP(N1157,Ref!$E$2:$F$506,2)</f>
        <v>532</v>
      </c>
    </row>
    <row r="1158" spans="1:16" x14ac:dyDescent="0.25">
      <c r="A1158" s="11" t="s">
        <v>2361</v>
      </c>
      <c r="B1158" s="12" t="s">
        <v>1184</v>
      </c>
      <c r="C1158" s="12" t="s">
        <v>1185</v>
      </c>
      <c r="D1158" s="12">
        <v>2003</v>
      </c>
      <c r="E1158" s="112" t="s">
        <v>239</v>
      </c>
      <c r="F1158" s="77">
        <v>3</v>
      </c>
      <c r="I1158" s="12">
        <f t="shared" si="15"/>
        <v>130</v>
      </c>
      <c r="L1158" s="12">
        <v>1420</v>
      </c>
      <c r="M1158" s="12">
        <v>1630</v>
      </c>
      <c r="N1158" s="12" t="s">
        <v>385</v>
      </c>
      <c r="O1158" s="26"/>
      <c r="P1158" s="11">
        <f>VLOOKUP(N1158,Ref!$E$2:$F$506,2)</f>
        <v>132</v>
      </c>
    </row>
    <row r="1159" spans="1:16" x14ac:dyDescent="0.25">
      <c r="A1159" s="11" t="s">
        <v>2361</v>
      </c>
      <c r="B1159" s="12" t="s">
        <v>476</v>
      </c>
      <c r="C1159" s="11" t="s">
        <v>602</v>
      </c>
      <c r="D1159" s="11">
        <v>1995</v>
      </c>
      <c r="E1159" s="112" t="s">
        <v>239</v>
      </c>
      <c r="F1159" s="77">
        <v>4</v>
      </c>
      <c r="I1159" s="12">
        <f t="shared" si="15"/>
        <v>110</v>
      </c>
      <c r="L1159" s="11">
        <v>1910</v>
      </c>
      <c r="M1159" s="11">
        <v>2100</v>
      </c>
      <c r="N1159" s="11" t="s">
        <v>429</v>
      </c>
      <c r="P1159" s="11">
        <f>VLOOKUP(N1159,Ref!$E$2:$F$506,2)</f>
        <v>532</v>
      </c>
    </row>
    <row r="1160" spans="1:16" x14ac:dyDescent="0.25">
      <c r="A1160" s="11" t="s">
        <v>2361</v>
      </c>
      <c r="B1160" s="11" t="s">
        <v>579</v>
      </c>
      <c r="C1160" s="11" t="s">
        <v>854</v>
      </c>
      <c r="D1160" s="11">
        <v>2006</v>
      </c>
      <c r="E1160" s="112">
        <v>15</v>
      </c>
      <c r="F1160" s="77">
        <v>3</v>
      </c>
      <c r="H1160" s="11"/>
      <c r="I1160" s="12">
        <f t="shared" si="15"/>
        <v>175</v>
      </c>
      <c r="J1160" s="20"/>
      <c r="L1160" s="11">
        <v>2100</v>
      </c>
      <c r="M1160" s="11">
        <v>2355</v>
      </c>
      <c r="N1160" s="11" t="s">
        <v>267</v>
      </c>
      <c r="P1160" s="11">
        <f>VLOOKUP(N1160,Ref!$E$2:$F$506,2)</f>
        <v>132</v>
      </c>
    </row>
    <row r="1161" spans="1:16" x14ac:dyDescent="0.25">
      <c r="A1161" s="11" t="s">
        <v>2361</v>
      </c>
      <c r="B1161" s="18" t="s">
        <v>476</v>
      </c>
      <c r="C1161" s="12" t="s">
        <v>696</v>
      </c>
      <c r="D1161" s="11">
        <v>2007</v>
      </c>
      <c r="E1161" s="112" t="s">
        <v>237</v>
      </c>
      <c r="F1161" s="77">
        <v>3</v>
      </c>
      <c r="I1161" s="12">
        <v>200</v>
      </c>
      <c r="L1161" s="11">
        <v>2100</v>
      </c>
      <c r="M1161" s="12">
        <v>2420</v>
      </c>
      <c r="N1161" s="12" t="s">
        <v>263</v>
      </c>
      <c r="O1161" s="26"/>
      <c r="P1161" s="11">
        <f>VLOOKUP(N1161,Ref!$E$2:$F$506,2)</f>
        <v>532</v>
      </c>
    </row>
    <row r="1162" spans="1:16" x14ac:dyDescent="0.25">
      <c r="A1162" s="11" t="s">
        <v>2361</v>
      </c>
      <c r="B1162" s="11" t="s">
        <v>832</v>
      </c>
      <c r="C1162" s="11" t="s">
        <v>830</v>
      </c>
      <c r="D1162" s="12">
        <v>2006</v>
      </c>
      <c r="E1162" s="112" t="s">
        <v>831</v>
      </c>
      <c r="F1162" s="77">
        <v>3</v>
      </c>
      <c r="H1162" s="11"/>
      <c r="I1162" s="12">
        <v>150</v>
      </c>
      <c r="J1162" s="20"/>
      <c r="L1162" s="12">
        <v>2235</v>
      </c>
      <c r="M1162" s="11">
        <v>2505</v>
      </c>
      <c r="N1162" s="11" t="s">
        <v>262</v>
      </c>
      <c r="P1162" s="11">
        <f>VLOOKUP(N1162,Ref!$E$2:$F$506,2)</f>
        <v>132</v>
      </c>
    </row>
    <row r="1163" spans="1:16" x14ac:dyDescent="0.25">
      <c r="A1163" s="11" t="s">
        <v>2361</v>
      </c>
      <c r="B1163" s="18" t="s">
        <v>476</v>
      </c>
      <c r="C1163" s="11" t="s">
        <v>675</v>
      </c>
      <c r="D1163" s="11">
        <v>2008</v>
      </c>
      <c r="E1163" s="112" t="s">
        <v>237</v>
      </c>
      <c r="F1163" s="77">
        <v>3</v>
      </c>
      <c r="I1163" s="12">
        <v>100</v>
      </c>
      <c r="L1163" s="11">
        <v>2325</v>
      </c>
      <c r="M1163" s="11">
        <v>2505</v>
      </c>
      <c r="N1163" s="11" t="s">
        <v>375</v>
      </c>
      <c r="P1163" s="11">
        <f>VLOOKUP(N1163,Ref!$E$2:$F$506,2)</f>
        <v>253</v>
      </c>
    </row>
    <row r="1164" spans="1:16" x14ac:dyDescent="0.25">
      <c r="A1164" s="11" t="s">
        <v>2361</v>
      </c>
      <c r="B1164" s="18" t="s">
        <v>476</v>
      </c>
      <c r="C1164" s="11" t="s">
        <v>664</v>
      </c>
      <c r="D1164" s="11">
        <v>1993</v>
      </c>
      <c r="E1164" s="112" t="s">
        <v>237</v>
      </c>
      <c r="F1164" s="77">
        <v>3</v>
      </c>
      <c r="I1164" s="12">
        <v>110</v>
      </c>
      <c r="L1164" s="11">
        <v>2315</v>
      </c>
      <c r="M1164" s="11">
        <v>2505</v>
      </c>
      <c r="N1164" s="11" t="s">
        <v>262</v>
      </c>
      <c r="P1164" s="11">
        <f>VLOOKUP(N1164,Ref!$E$2:$F$506,2)</f>
        <v>132</v>
      </c>
    </row>
    <row r="1165" spans="1:16" x14ac:dyDescent="0.25">
      <c r="A1165" s="11" t="s">
        <v>2361</v>
      </c>
      <c r="B1165" s="11" t="s">
        <v>761</v>
      </c>
      <c r="C1165" s="11" t="s">
        <v>1063</v>
      </c>
      <c r="D1165" s="20">
        <v>1996</v>
      </c>
      <c r="E1165" s="112" t="s">
        <v>237</v>
      </c>
      <c r="F1165" s="77">
        <v>3</v>
      </c>
      <c r="I1165" s="12">
        <v>380</v>
      </c>
      <c r="L1165" s="11">
        <v>1720</v>
      </c>
      <c r="M1165" s="11">
        <v>2340</v>
      </c>
      <c r="N1165" s="11" t="s">
        <v>372</v>
      </c>
      <c r="P1165" s="11">
        <f>VLOOKUP(N1165,Ref!$E$2:$F$506,2)</f>
        <v>532</v>
      </c>
    </row>
    <row r="1166" spans="1:16" x14ac:dyDescent="0.25">
      <c r="A1166" s="11" t="s">
        <v>2361</v>
      </c>
      <c r="B1166" s="11" t="s">
        <v>898</v>
      </c>
      <c r="C1166" s="11" t="s">
        <v>897</v>
      </c>
      <c r="D1166" s="11">
        <v>2006</v>
      </c>
      <c r="F1166" s="77">
        <v>2</v>
      </c>
      <c r="I1166" s="12">
        <v>445</v>
      </c>
      <c r="L1166" s="11">
        <v>1435</v>
      </c>
      <c r="M1166" s="11">
        <v>2200</v>
      </c>
      <c r="N1166" s="11" t="s">
        <v>896</v>
      </c>
      <c r="P1166" s="11">
        <f>VLOOKUP(N1166,Ref!$E$2:$F$506,2)</f>
        <v>156</v>
      </c>
    </row>
    <row r="1167" spans="1:16" x14ac:dyDescent="0.25">
      <c r="A1167" s="11" t="s">
        <v>2361</v>
      </c>
      <c r="B1167" s="12" t="s">
        <v>1702</v>
      </c>
      <c r="C1167" s="12" t="s">
        <v>1703</v>
      </c>
      <c r="D1167" s="78">
        <v>2006</v>
      </c>
      <c r="E1167" s="112">
        <v>12</v>
      </c>
      <c r="F1167" s="77">
        <v>4</v>
      </c>
      <c r="I1167" s="12">
        <v>125</v>
      </c>
      <c r="K1167" s="82">
        <v>40537</v>
      </c>
      <c r="L1167" s="12">
        <v>1855</v>
      </c>
      <c r="M1167" s="12">
        <v>2100</v>
      </c>
      <c r="N1167" s="11" t="s">
        <v>953</v>
      </c>
      <c r="P1167" s="11">
        <f>VLOOKUP(N1167,Ref!$E$2:$F$506,2)</f>
        <v>132</v>
      </c>
    </row>
    <row r="1168" spans="1:16" x14ac:dyDescent="0.25">
      <c r="A1168" s="11" t="s">
        <v>2361</v>
      </c>
      <c r="B1168" s="12" t="s">
        <v>1199</v>
      </c>
      <c r="C1168" s="12" t="s">
        <v>1200</v>
      </c>
      <c r="D1168" s="12">
        <v>2002</v>
      </c>
      <c r="E1168" s="112" t="s">
        <v>251</v>
      </c>
      <c r="F1168" s="77">
        <v>3</v>
      </c>
      <c r="I1168" s="12">
        <v>90</v>
      </c>
      <c r="L1168" s="12">
        <v>1600</v>
      </c>
      <c r="M1168" s="12">
        <v>1730</v>
      </c>
      <c r="N1168" s="12" t="s">
        <v>264</v>
      </c>
      <c r="O1168" s="26"/>
      <c r="P1168" s="11">
        <f>VLOOKUP(N1168,Ref!$E$2:$F$506,2)</f>
        <v>525</v>
      </c>
    </row>
    <row r="1169" spans="1:16" x14ac:dyDescent="0.25">
      <c r="A1169" s="11" t="s">
        <v>2361</v>
      </c>
      <c r="B1169" s="12" t="s">
        <v>1241</v>
      </c>
      <c r="C1169" s="11" t="s">
        <v>693</v>
      </c>
      <c r="D1169" s="11">
        <v>1969</v>
      </c>
      <c r="E1169" s="112" t="s">
        <v>239</v>
      </c>
      <c r="F1169" s="77">
        <v>4</v>
      </c>
      <c r="I1169" s="12">
        <v>120</v>
      </c>
      <c r="L1169" s="11">
        <v>2900</v>
      </c>
      <c r="M1169" s="11">
        <v>3100</v>
      </c>
      <c r="N1169" s="11" t="s">
        <v>429</v>
      </c>
      <c r="P1169" s="11">
        <f>VLOOKUP(N1169,Ref!$E$2:$F$506,2)</f>
        <v>532</v>
      </c>
    </row>
    <row r="1170" spans="1:16" x14ac:dyDescent="0.25">
      <c r="A1170" s="11" t="s">
        <v>2361</v>
      </c>
      <c r="B1170" s="12" t="s">
        <v>1206</v>
      </c>
      <c r="C1170" s="12" t="s">
        <v>1207</v>
      </c>
      <c r="D1170" s="12">
        <v>2003</v>
      </c>
      <c r="E1170" s="112">
        <v>12</v>
      </c>
      <c r="F1170" s="77">
        <v>3</v>
      </c>
      <c r="I1170" s="12">
        <v>125</v>
      </c>
      <c r="L1170" s="12">
        <v>2000</v>
      </c>
      <c r="M1170" s="12">
        <v>2205</v>
      </c>
      <c r="N1170" s="12" t="s">
        <v>953</v>
      </c>
      <c r="O1170" s="26"/>
      <c r="P1170" s="11">
        <f>VLOOKUP(N1170,Ref!$E$2:$F$506,2)</f>
        <v>132</v>
      </c>
    </row>
    <row r="1171" spans="1:16" x14ac:dyDescent="0.25">
      <c r="A1171" s="11" t="s">
        <v>2361</v>
      </c>
      <c r="B1171" s="12" t="s">
        <v>476</v>
      </c>
      <c r="C1171" s="11" t="s">
        <v>636</v>
      </c>
      <c r="D1171" s="11">
        <v>1979</v>
      </c>
      <c r="E1171" s="112" t="s">
        <v>239</v>
      </c>
      <c r="F1171" s="77">
        <v>4</v>
      </c>
      <c r="I1171" s="12"/>
      <c r="N1171" s="11" t="s">
        <v>375</v>
      </c>
      <c r="P1171" s="11">
        <f>VLOOKUP(N1171,Ref!$E$2:$F$506,2)</f>
        <v>253</v>
      </c>
    </row>
    <row r="1172" spans="1:16" x14ac:dyDescent="0.25">
      <c r="A1172" s="11" t="s">
        <v>2361</v>
      </c>
      <c r="B1172" s="18" t="s">
        <v>476</v>
      </c>
      <c r="C1172" s="11" t="s">
        <v>521</v>
      </c>
      <c r="D1172" s="20" t="s">
        <v>19</v>
      </c>
      <c r="E1172" s="112" t="s">
        <v>239</v>
      </c>
      <c r="F1172" s="77">
        <v>5</v>
      </c>
      <c r="I1172" s="12"/>
      <c r="N1172" s="11" t="s">
        <v>429</v>
      </c>
      <c r="P1172" s="11">
        <f>VLOOKUP(N1172,Ref!$E$2:$F$506,2)</f>
        <v>532</v>
      </c>
    </row>
    <row r="1173" spans="1:16" x14ac:dyDescent="0.25">
      <c r="A1173" s="11" t="s">
        <v>2361</v>
      </c>
      <c r="B1173" s="12" t="s">
        <v>1225</v>
      </c>
      <c r="C1173" s="12" t="s">
        <v>1226</v>
      </c>
      <c r="D1173" s="12">
        <v>1962</v>
      </c>
      <c r="E1173" s="112">
        <v>15</v>
      </c>
      <c r="F1173" s="77">
        <v>2</v>
      </c>
      <c r="I1173" s="12">
        <f t="shared" ref="I1173:I1179" si="16">IF($M1173&gt;999,LEFT($M1173,2)*60,LEFT($M1173,1)*60)+RIGHT($M1173,2)-IF($L1173&gt;999,LEFT($L1173,2)*60,LEFT($L1173,1)*60)-RIGHT($L1173,2)</f>
        <v>95</v>
      </c>
      <c r="L1173" s="12">
        <v>2200</v>
      </c>
      <c r="M1173" s="12">
        <v>2335</v>
      </c>
      <c r="N1173" s="12" t="s">
        <v>267</v>
      </c>
      <c r="O1173" s="26"/>
      <c r="P1173" s="11">
        <f>VLOOKUP(N1173,Ref!$E$2:$F$506,2)</f>
        <v>132</v>
      </c>
    </row>
    <row r="1174" spans="1:16" x14ac:dyDescent="0.25">
      <c r="A1174" s="11" t="s">
        <v>2361</v>
      </c>
      <c r="B1174" s="11" t="s">
        <v>748</v>
      </c>
      <c r="C1174" s="11" t="s">
        <v>1049</v>
      </c>
      <c r="D1174" s="20">
        <v>2005</v>
      </c>
      <c r="F1174" s="77">
        <v>4</v>
      </c>
      <c r="I1174" s="12">
        <f t="shared" si="16"/>
        <v>140</v>
      </c>
      <c r="L1174" s="11">
        <v>1740</v>
      </c>
      <c r="M1174" s="11">
        <v>2000</v>
      </c>
      <c r="N1174" s="11" t="s">
        <v>413</v>
      </c>
      <c r="P1174" s="11">
        <f>VLOOKUP(N1174,Ref!$E$2:$F$506,2)</f>
        <v>525</v>
      </c>
    </row>
    <row r="1175" spans="1:16" x14ac:dyDescent="0.25">
      <c r="A1175" s="11" t="s">
        <v>2361</v>
      </c>
      <c r="B1175" s="12" t="s">
        <v>1175</v>
      </c>
      <c r="C1175" s="12" t="s">
        <v>1176</v>
      </c>
      <c r="D1175" s="12">
        <v>2000</v>
      </c>
      <c r="E1175" s="112">
        <v>12</v>
      </c>
      <c r="F1175" s="77">
        <v>3</v>
      </c>
      <c r="I1175" s="12">
        <f t="shared" si="16"/>
        <v>145</v>
      </c>
      <c r="L1175" s="12">
        <v>1835</v>
      </c>
      <c r="M1175" s="12">
        <v>2100</v>
      </c>
      <c r="N1175" s="12" t="s">
        <v>375</v>
      </c>
      <c r="O1175" s="26"/>
      <c r="P1175" s="11">
        <f>VLOOKUP(N1175,Ref!$E$2:$F$506,2)</f>
        <v>253</v>
      </c>
    </row>
    <row r="1176" spans="1:16" x14ac:dyDescent="0.25">
      <c r="A1176" s="11" t="s">
        <v>2361</v>
      </c>
      <c r="B1176" s="11" t="s">
        <v>476</v>
      </c>
      <c r="C1176" s="11" t="s">
        <v>753</v>
      </c>
      <c r="D1176" s="11">
        <v>1997</v>
      </c>
      <c r="E1176" s="112">
        <v>15</v>
      </c>
      <c r="F1176" s="77">
        <v>3</v>
      </c>
      <c r="I1176" s="12">
        <f t="shared" si="16"/>
        <v>135</v>
      </c>
      <c r="L1176" s="11">
        <v>2200</v>
      </c>
      <c r="M1176" s="11">
        <v>2415</v>
      </c>
      <c r="N1176" s="11" t="s">
        <v>256</v>
      </c>
      <c r="P1176" s="11">
        <f>VLOOKUP(N1176,Ref!$E$2:$F$506,2)</f>
        <v>532</v>
      </c>
    </row>
    <row r="1177" spans="1:16" x14ac:dyDescent="0.25">
      <c r="A1177" s="11" t="s">
        <v>2361</v>
      </c>
      <c r="B1177" s="12" t="s">
        <v>1697</v>
      </c>
      <c r="C1177" s="12" t="s">
        <v>1712</v>
      </c>
      <c r="D1177" s="78">
        <v>2000</v>
      </c>
      <c r="E1177" s="112" t="s">
        <v>239</v>
      </c>
      <c r="F1177" s="77">
        <v>4</v>
      </c>
      <c r="I1177" s="12">
        <f t="shared" si="16"/>
        <v>110</v>
      </c>
      <c r="K1177" s="82">
        <v>40537</v>
      </c>
      <c r="L1177" s="12">
        <v>1510</v>
      </c>
      <c r="M1177" s="12">
        <v>1700</v>
      </c>
      <c r="N1177" s="11" t="s">
        <v>263</v>
      </c>
      <c r="P1177" s="11">
        <f>VLOOKUP(N1177,Ref!$E$2:$F$506,2)</f>
        <v>532</v>
      </c>
    </row>
    <row r="1178" spans="1:16" x14ac:dyDescent="0.25">
      <c r="A1178" s="11" t="s">
        <v>2361</v>
      </c>
      <c r="B1178" s="12" t="s">
        <v>476</v>
      </c>
      <c r="C1178" s="11" t="s">
        <v>620</v>
      </c>
      <c r="D1178" s="11">
        <v>1990</v>
      </c>
      <c r="E1178" s="112" t="s">
        <v>237</v>
      </c>
      <c r="F1178" s="77">
        <v>2</v>
      </c>
      <c r="I1178" s="12">
        <f t="shared" si="16"/>
        <v>165</v>
      </c>
      <c r="L1178" s="11">
        <v>2100</v>
      </c>
      <c r="M1178" s="11">
        <v>2345</v>
      </c>
      <c r="N1178" s="11" t="s">
        <v>265</v>
      </c>
      <c r="P1178" s="11">
        <f>VLOOKUP(N1178,Ref!$E$2:$F$506,2)</f>
        <v>532</v>
      </c>
    </row>
    <row r="1179" spans="1:16" x14ac:dyDescent="0.25">
      <c r="A1179" s="11" t="s">
        <v>2361</v>
      </c>
      <c r="B1179" s="11" t="s">
        <v>476</v>
      </c>
      <c r="C1179" s="11" t="s">
        <v>376</v>
      </c>
      <c r="D1179" s="11">
        <v>2006</v>
      </c>
      <c r="F1179" s="77" t="s">
        <v>251</v>
      </c>
      <c r="I1179" s="12">
        <f t="shared" si="16"/>
        <v>60</v>
      </c>
      <c r="L1179" s="11">
        <v>2100</v>
      </c>
      <c r="M1179" s="11">
        <v>2200</v>
      </c>
      <c r="N1179" s="11" t="s">
        <v>377</v>
      </c>
      <c r="P1179" s="11">
        <f>VLOOKUP(N1179,Ref!$E$2:$F$506,2)</f>
        <v>525</v>
      </c>
    </row>
    <row r="1180" spans="1:16" x14ac:dyDescent="0.25">
      <c r="A1180" s="11" t="s">
        <v>2361</v>
      </c>
      <c r="B1180" s="11" t="s">
        <v>1061</v>
      </c>
      <c r="C1180" s="11" t="s">
        <v>1062</v>
      </c>
      <c r="D1180" s="20">
        <v>1999</v>
      </c>
      <c r="E1180" s="112" t="s">
        <v>251</v>
      </c>
      <c r="F1180" s="77">
        <v>4</v>
      </c>
      <c r="H1180" s="28"/>
      <c r="I1180" s="12"/>
      <c r="J1180" s="96"/>
      <c r="N1180" s="11" t="s">
        <v>264</v>
      </c>
      <c r="P1180" s="11">
        <f>VLOOKUP(N1180,Ref!$E$2:$F$506,2)</f>
        <v>525</v>
      </c>
    </row>
    <row r="1181" spans="1:16" x14ac:dyDescent="0.25">
      <c r="A1181" s="11" t="s">
        <v>2361</v>
      </c>
      <c r="B1181" s="11" t="s">
        <v>476</v>
      </c>
      <c r="C1181" s="11" t="s">
        <v>255</v>
      </c>
      <c r="D1181" s="11"/>
      <c r="E1181" s="112" t="s">
        <v>237</v>
      </c>
      <c r="F1181" s="77">
        <v>3</v>
      </c>
      <c r="I1181" s="12">
        <f>IF($M1181&gt;999,LEFT($M1181,2)*60,LEFT($M1181,1)*60)+RIGHT($M1181,2)-IF($L1181&gt;999,LEFT($L1181,2)*60,LEFT($L1181,1)*60)-RIGHT($L1181,2)</f>
        <v>220</v>
      </c>
      <c r="L1181" s="11">
        <v>2000</v>
      </c>
      <c r="M1181" s="11">
        <v>2340</v>
      </c>
      <c r="N1181" s="11" t="s">
        <v>265</v>
      </c>
      <c r="P1181" s="11">
        <f>VLOOKUP(N1181,Ref!$E$2:$F$506,2)</f>
        <v>532</v>
      </c>
    </row>
    <row r="1182" spans="1:16" x14ac:dyDescent="0.25">
      <c r="A1182" s="11" t="s">
        <v>2361</v>
      </c>
      <c r="B1182" s="12" t="s">
        <v>476</v>
      </c>
      <c r="C1182" s="11" t="s">
        <v>634</v>
      </c>
      <c r="D1182" s="11">
        <v>2003</v>
      </c>
      <c r="E1182" s="112" t="s">
        <v>235</v>
      </c>
      <c r="F1182" s="77">
        <v>3</v>
      </c>
      <c r="I1182" s="12">
        <f>IF($M1182&gt;999,LEFT($M1182,2)*60,LEFT($M1182,1)*60)+RIGHT($M1182,2)-IF($L1182&gt;999,LEFT($L1182,2)*60,LEFT($L1182,1)*60)-RIGHT($L1182,2)</f>
        <v>205</v>
      </c>
      <c r="L1182" s="11">
        <v>2145</v>
      </c>
      <c r="M1182" s="11">
        <v>2510</v>
      </c>
      <c r="N1182" s="11" t="s">
        <v>265</v>
      </c>
      <c r="P1182" s="11">
        <f>VLOOKUP(N1182,Ref!$E$2:$F$506,2)</f>
        <v>532</v>
      </c>
    </row>
    <row r="1183" spans="1:16" x14ac:dyDescent="0.25">
      <c r="A1183" s="11" t="s">
        <v>2361</v>
      </c>
      <c r="B1183" s="11" t="s">
        <v>476</v>
      </c>
      <c r="C1183" s="11" t="s">
        <v>297</v>
      </c>
      <c r="D1183" s="11">
        <v>2006</v>
      </c>
      <c r="E1183" s="112" t="s">
        <v>237</v>
      </c>
      <c r="F1183" s="77" t="s">
        <v>300</v>
      </c>
      <c r="I1183" s="12"/>
      <c r="N1183" s="11" t="s">
        <v>298</v>
      </c>
      <c r="P1183" s="11">
        <f>VLOOKUP(N1183,Ref!$E$2:$F$506,2)</f>
        <v>132</v>
      </c>
    </row>
    <row r="1184" spans="1:16" x14ac:dyDescent="0.25">
      <c r="A1184" s="11" t="s">
        <v>2361</v>
      </c>
      <c r="B1184" s="12" t="s">
        <v>1253</v>
      </c>
      <c r="C1184" s="12" t="s">
        <v>1254</v>
      </c>
      <c r="D1184" s="12"/>
      <c r="F1184" s="77">
        <v>3</v>
      </c>
      <c r="I1184" s="12">
        <f>IF($M1184&gt;999,LEFT($M1184,2)*60,LEFT($M1184,1)*60)+RIGHT($M1184,2)-IF($L1184&gt;999,LEFT($L1184,2)*60,LEFT($L1184,1)*60)-RIGHT($L1184,2)</f>
        <v>135</v>
      </c>
      <c r="L1184" s="12">
        <v>2200</v>
      </c>
      <c r="M1184" s="12">
        <v>2415</v>
      </c>
      <c r="N1184" s="12" t="s">
        <v>377</v>
      </c>
      <c r="O1184" s="26"/>
      <c r="P1184" s="11">
        <f>VLOOKUP(N1184,Ref!$E$2:$F$506,2)</f>
        <v>525</v>
      </c>
    </row>
    <row r="1185" spans="1:16" x14ac:dyDescent="0.25">
      <c r="A1185" s="11" t="s">
        <v>2361</v>
      </c>
      <c r="B1185" s="12" t="s">
        <v>1693</v>
      </c>
      <c r="C1185" s="12" t="s">
        <v>1694</v>
      </c>
      <c r="D1185" s="78">
        <v>1975</v>
      </c>
      <c r="E1185" s="112" t="s">
        <v>239</v>
      </c>
      <c r="F1185" s="77">
        <v>5</v>
      </c>
      <c r="I1185" s="12">
        <f>IF($M1185&gt;999,LEFT($M1185,2)*60,LEFT($M1185,1)*60)+RIGHT($M1185,2)-IF($L1185&gt;999,LEFT($L1185,2)*60,LEFT($L1185,1)*60)-RIGHT($L1185,2)</f>
        <v>125</v>
      </c>
      <c r="K1185" s="82">
        <v>40537</v>
      </c>
      <c r="L1185" s="12">
        <v>1255</v>
      </c>
      <c r="M1185" s="12">
        <v>1500</v>
      </c>
      <c r="N1185" s="11" t="s">
        <v>1711</v>
      </c>
      <c r="P1185" s="11">
        <f>VLOOKUP(N1185,Ref!$E$2:$F$506,2)</f>
        <v>132</v>
      </c>
    </row>
    <row r="1186" spans="1:16" x14ac:dyDescent="0.25">
      <c r="A1186" s="11" t="s">
        <v>2361</v>
      </c>
      <c r="B1186" s="18" t="s">
        <v>476</v>
      </c>
      <c r="C1186" s="11" t="s">
        <v>646</v>
      </c>
      <c r="D1186" s="11">
        <v>2005</v>
      </c>
      <c r="E1186" s="112" t="s">
        <v>235</v>
      </c>
      <c r="F1186" s="77">
        <v>3</v>
      </c>
      <c r="I1186" s="12"/>
      <c r="N1186" s="11" t="s">
        <v>385</v>
      </c>
      <c r="P1186" s="11">
        <f>VLOOKUP(N1186,Ref!$E$2:$F$506,2)</f>
        <v>132</v>
      </c>
    </row>
    <row r="1187" spans="1:16" x14ac:dyDescent="0.25">
      <c r="A1187" s="11" t="s">
        <v>2361</v>
      </c>
      <c r="B1187" s="12" t="s">
        <v>1243</v>
      </c>
      <c r="C1187" s="12" t="s">
        <v>1244</v>
      </c>
      <c r="D1187" s="12">
        <v>2001</v>
      </c>
      <c r="E1187" s="112">
        <v>15</v>
      </c>
      <c r="F1187" s="77">
        <v>3</v>
      </c>
      <c r="I1187" s="12">
        <f>IF($M1187&gt;999,LEFT($M1187,2)*60,LEFT($M1187,1)*60)+RIGHT($M1187,2)-IF($L1187&gt;999,LEFT($L1187,2)*60,LEFT($L1187,1)*60)-RIGHT($L1187,2)</f>
        <v>120</v>
      </c>
      <c r="L1187" s="12">
        <v>2235</v>
      </c>
      <c r="M1187" s="12">
        <v>2435</v>
      </c>
      <c r="N1187" s="12" t="s">
        <v>385</v>
      </c>
      <c r="O1187" s="26"/>
      <c r="P1187" s="11">
        <f>VLOOKUP(N1187,Ref!$E$2:$F$506,2)</f>
        <v>132</v>
      </c>
    </row>
    <row r="1188" spans="1:16" x14ac:dyDescent="0.25">
      <c r="A1188" s="11" t="s">
        <v>2361</v>
      </c>
      <c r="B1188" s="12" t="s">
        <v>1312</v>
      </c>
      <c r="C1188" s="12" t="s">
        <v>1311</v>
      </c>
      <c r="D1188" s="78">
        <v>2005</v>
      </c>
      <c r="E1188" s="112">
        <v>12</v>
      </c>
      <c r="F1188" s="77">
        <v>4</v>
      </c>
      <c r="I1188" s="12">
        <f>IF($M1188&gt;999,LEFT($M1188,2)*60,LEFT($M1188,1)*60)+RIGHT($M1188,2)-IF($L1188&gt;999,LEFT($L1188,2)*60,LEFT($L1188,1)*60)-RIGHT($L1188,2)</f>
        <v>160</v>
      </c>
      <c r="L1188" s="12">
        <v>2210</v>
      </c>
      <c r="M1188" s="12">
        <v>2450</v>
      </c>
      <c r="N1188" s="12" t="s">
        <v>256</v>
      </c>
      <c r="O1188" s="26"/>
      <c r="P1188" s="11">
        <f>VLOOKUP(N1188,Ref!$E$2:$F$506,2)</f>
        <v>532</v>
      </c>
    </row>
    <row r="1189" spans="1:16" x14ac:dyDescent="0.25">
      <c r="A1189" s="11" t="s">
        <v>2361</v>
      </c>
      <c r="B1189" s="12" t="s">
        <v>1583</v>
      </c>
      <c r="C1189" s="12" t="s">
        <v>1582</v>
      </c>
      <c r="D1189" s="11">
        <v>1974</v>
      </c>
      <c r="E1189" s="112" t="s">
        <v>239</v>
      </c>
      <c r="F1189" s="77">
        <v>3</v>
      </c>
      <c r="I1189" s="12">
        <f>IF($M1189&gt;999,LEFT($M1189,2)*60,LEFT($M1189,1)*60)+RIGHT($M1189,2)-IF($L1189&gt;999,LEFT($L1189,2)*60,LEFT($L1189,1)*60)-RIGHT($L1189,2)</f>
        <v>155</v>
      </c>
      <c r="L1189" s="11">
        <v>1825</v>
      </c>
      <c r="M1189" s="11">
        <v>2100</v>
      </c>
      <c r="N1189" s="11" t="s">
        <v>410</v>
      </c>
      <c r="P1189" s="11">
        <f>VLOOKUP(N1189,Ref!$E$2:$F$506,2)</f>
        <v>525</v>
      </c>
    </row>
    <row r="1190" spans="1:16" x14ac:dyDescent="0.25">
      <c r="A1190" s="11" t="s">
        <v>2361</v>
      </c>
      <c r="B1190" s="12" t="s">
        <v>476</v>
      </c>
      <c r="C1190" s="11" t="s">
        <v>628</v>
      </c>
      <c r="D1190" s="11"/>
      <c r="E1190" s="112" t="s">
        <v>235</v>
      </c>
      <c r="F1190" s="77">
        <v>3</v>
      </c>
      <c r="I1190" s="12"/>
      <c r="N1190" s="11" t="s">
        <v>385</v>
      </c>
      <c r="P1190" s="11">
        <f>VLOOKUP(N1190,Ref!$E$2:$F$506,2)</f>
        <v>132</v>
      </c>
    </row>
    <row r="1191" spans="1:16" x14ac:dyDescent="0.25">
      <c r="A1191" s="11" t="s">
        <v>2361</v>
      </c>
      <c r="B1191" s="11" t="s">
        <v>579</v>
      </c>
      <c r="C1191" s="11" t="s">
        <v>1141</v>
      </c>
      <c r="D1191" s="11">
        <v>1996</v>
      </c>
      <c r="E1191" s="112">
        <v>12</v>
      </c>
      <c r="F1191" s="77">
        <v>4</v>
      </c>
      <c r="I1191" s="12">
        <f>IF($M1191&gt;999,LEFT($M1191,2)*60,LEFT($M1191,1)*60)+RIGHT($M1191,2)-IF($L1191&gt;999,LEFT($L1191,2)*60,LEFT($L1191,1)*60)-RIGHT($L1191,2)</f>
        <v>400</v>
      </c>
      <c r="L1191" s="11">
        <v>1925</v>
      </c>
      <c r="M1191" s="11">
        <v>2605</v>
      </c>
      <c r="N1191" s="11" t="s">
        <v>262</v>
      </c>
      <c r="P1191" s="11">
        <f>VLOOKUP(N1191,Ref!$E$2:$F$506,2)</f>
        <v>132</v>
      </c>
    </row>
    <row r="1192" spans="1:16" x14ac:dyDescent="0.25">
      <c r="A1192" s="11" t="s">
        <v>2361</v>
      </c>
      <c r="B1192" s="12" t="s">
        <v>951</v>
      </c>
      <c r="C1192" s="12" t="s">
        <v>952</v>
      </c>
      <c r="D1192" s="12">
        <v>1986</v>
      </c>
      <c r="I1192" s="12"/>
      <c r="M1192" s="12"/>
      <c r="N1192" s="12" t="s">
        <v>953</v>
      </c>
      <c r="O1192" s="26"/>
      <c r="P1192" s="11">
        <f>VLOOKUP(N1192,Ref!$E$2:$F$506,2)</f>
        <v>132</v>
      </c>
    </row>
    <row r="1193" spans="1:16" x14ac:dyDescent="0.25">
      <c r="A1193" s="11" t="s">
        <v>2361</v>
      </c>
      <c r="B1193" s="11" t="s">
        <v>749</v>
      </c>
      <c r="C1193" s="11" t="s">
        <v>750</v>
      </c>
      <c r="D1193" s="11">
        <v>1997</v>
      </c>
      <c r="E1193" s="112">
        <v>12</v>
      </c>
      <c r="F1193" s="77">
        <v>2</v>
      </c>
      <c r="I1193" s="12">
        <f>IF($M1193&gt;999,LEFT($M1193,2)*60,LEFT($M1193,1)*60)+RIGHT($M1193,2)-IF($L1193&gt;999,LEFT($L1193,2)*60,LEFT($L1193,1)*60)-RIGHT($L1193,2)</f>
        <v>160</v>
      </c>
      <c r="L1193" s="11">
        <v>2300</v>
      </c>
      <c r="M1193" s="11">
        <v>2540</v>
      </c>
      <c r="N1193" s="11" t="s">
        <v>385</v>
      </c>
      <c r="P1193" s="11">
        <f>VLOOKUP(N1193,Ref!$E$2:$F$506,2)</f>
        <v>132</v>
      </c>
    </row>
    <row r="1194" spans="1:16" x14ac:dyDescent="0.25">
      <c r="A1194" s="11" t="s">
        <v>2361</v>
      </c>
      <c r="B1194" s="11" t="s">
        <v>828</v>
      </c>
      <c r="C1194" s="11" t="s">
        <v>934</v>
      </c>
      <c r="D1194" s="11">
        <v>1992</v>
      </c>
      <c r="E1194" s="112">
        <v>15</v>
      </c>
      <c r="F1194" s="77">
        <v>4</v>
      </c>
      <c r="I1194" s="12">
        <f>IF($M1194&gt;999,LEFT($M1194,2)*60,LEFT($M1194,1)*60)+RIGHT($M1194,2)-IF($L1194&gt;999,LEFT($L1194,2)*60,LEFT($L1194,1)*60)-RIGHT($L1194,2)</f>
        <v>185</v>
      </c>
      <c r="L1194" s="11">
        <v>2200</v>
      </c>
      <c r="M1194" s="11">
        <v>2505</v>
      </c>
      <c r="N1194" s="11" t="s">
        <v>385</v>
      </c>
      <c r="P1194" s="11">
        <f>VLOOKUP(N1194,Ref!$E$2:$F$506,2)</f>
        <v>132</v>
      </c>
    </row>
    <row r="1195" spans="1:16" x14ac:dyDescent="0.25">
      <c r="A1195" s="11" t="s">
        <v>2361</v>
      </c>
      <c r="B1195" s="11" t="s">
        <v>746</v>
      </c>
      <c r="C1195" s="11" t="s">
        <v>747</v>
      </c>
      <c r="D1195" s="11">
        <v>2002</v>
      </c>
      <c r="E1195" s="112">
        <v>15</v>
      </c>
      <c r="F1195" s="77">
        <v>3</v>
      </c>
      <c r="I1195" s="12">
        <f>IF($M1195&gt;999,LEFT($M1195,2)*60,LEFT($M1195,1)*60)+RIGHT($M1195,2)-IF($L1195&gt;999,LEFT($L1195,2)*60,LEFT($L1195,1)*60)-RIGHT($L1195,2)</f>
        <v>75</v>
      </c>
      <c r="L1195" s="11">
        <v>2345</v>
      </c>
      <c r="M1195" s="11">
        <v>2500</v>
      </c>
      <c r="N1195" s="11" t="s">
        <v>375</v>
      </c>
      <c r="P1195" s="11">
        <f>VLOOKUP(N1195,Ref!$E$2:$F$506,2)</f>
        <v>253</v>
      </c>
    </row>
    <row r="1196" spans="1:16" x14ac:dyDescent="0.25">
      <c r="A1196" s="11" t="s">
        <v>2361</v>
      </c>
      <c r="B1196" s="11" t="s">
        <v>552</v>
      </c>
      <c r="C1196" s="11" t="s">
        <v>900</v>
      </c>
      <c r="D1196" s="11">
        <v>2002</v>
      </c>
      <c r="I1196" s="12"/>
      <c r="N1196" s="11" t="s">
        <v>385</v>
      </c>
      <c r="P1196" s="11">
        <f>VLOOKUP(N1196,Ref!$E$2:$F$506,2)</f>
        <v>132</v>
      </c>
    </row>
    <row r="1197" spans="1:16" x14ac:dyDescent="0.25">
      <c r="A1197" s="11" t="s">
        <v>2361</v>
      </c>
      <c r="B1197" s="11" t="s">
        <v>1046</v>
      </c>
      <c r="C1197" s="11" t="s">
        <v>1047</v>
      </c>
      <c r="E1197" s="112" t="s">
        <v>235</v>
      </c>
      <c r="F1197" s="77">
        <v>3</v>
      </c>
      <c r="H1197" s="28"/>
      <c r="I1197" s="12">
        <f>IF($M1197&gt;999,LEFT($M1197,2)*60,LEFT($M1197,1)*60)+RIGHT($M1197,2)-IF($L1197&gt;999,LEFT($L1197,2)*60,LEFT($L1197,1)*60)-RIGHT($L1197,2)</f>
        <v>285</v>
      </c>
      <c r="J1197" s="96"/>
      <c r="L1197" s="11">
        <v>1800</v>
      </c>
      <c r="M1197" s="11">
        <v>2245</v>
      </c>
      <c r="N1197" s="11" t="s">
        <v>375</v>
      </c>
      <c r="P1197" s="11">
        <f>VLOOKUP(N1197,Ref!$E$2:$F$506,2)</f>
        <v>253</v>
      </c>
    </row>
    <row r="1198" spans="1:16" x14ac:dyDescent="0.25">
      <c r="A1198" s="11" t="s">
        <v>2361</v>
      </c>
      <c r="B1198" s="12" t="s">
        <v>1331</v>
      </c>
      <c r="C1198" s="12" t="s">
        <v>1453</v>
      </c>
      <c r="D1198" s="78">
        <v>1987</v>
      </c>
      <c r="E1198" s="112">
        <v>18</v>
      </c>
      <c r="F1198" s="77">
        <v>4</v>
      </c>
      <c r="I1198" s="12">
        <f>IF($M1198&gt;999,LEFT($M1198,2)*60,LEFT($M1198,1)*60)+RIGHT($M1198,2)-IF($L1198&gt;999,LEFT($L1198,2)*60,LEFT($L1198,1)*60)-RIGHT($L1198,2)</f>
        <v>140</v>
      </c>
      <c r="L1198" s="12">
        <v>2200</v>
      </c>
      <c r="M1198" s="12">
        <v>2420</v>
      </c>
      <c r="N1198" s="12" t="s">
        <v>372</v>
      </c>
      <c r="O1198" s="26"/>
      <c r="P1198" s="11">
        <f>VLOOKUP(N1198,Ref!$E$2:$F$506,2)</f>
        <v>532</v>
      </c>
    </row>
    <row r="1199" spans="1:16" x14ac:dyDescent="0.25">
      <c r="A1199" s="11" t="s">
        <v>2361</v>
      </c>
      <c r="B1199" s="12" t="s">
        <v>1089</v>
      </c>
      <c r="C1199" s="12" t="s">
        <v>1090</v>
      </c>
      <c r="D1199" s="20">
        <v>2003</v>
      </c>
      <c r="E1199" s="112" t="s">
        <v>235</v>
      </c>
      <c r="F1199" s="77">
        <v>3</v>
      </c>
      <c r="I1199" s="12">
        <v>190</v>
      </c>
      <c r="L1199" s="11">
        <v>2200</v>
      </c>
      <c r="M1199" s="12">
        <v>2510</v>
      </c>
      <c r="N1199" s="12" t="s">
        <v>265</v>
      </c>
      <c r="O1199" s="26"/>
      <c r="P1199" s="11">
        <f>VLOOKUP(N1199,Ref!$E$2:$F$506,2)</f>
        <v>532</v>
      </c>
    </row>
    <row r="1200" spans="1:16" x14ac:dyDescent="0.25">
      <c r="A1200" s="11" t="s">
        <v>2361</v>
      </c>
      <c r="B1200" s="12" t="s">
        <v>1194</v>
      </c>
      <c r="C1200" s="12" t="s">
        <v>1195</v>
      </c>
      <c r="D1200" s="12"/>
      <c r="F1200" s="77">
        <v>4</v>
      </c>
      <c r="I1200" s="12">
        <v>125</v>
      </c>
      <c r="L1200" s="12">
        <v>2100</v>
      </c>
      <c r="M1200" s="12">
        <v>2305</v>
      </c>
      <c r="N1200" s="12" t="s">
        <v>411</v>
      </c>
      <c r="O1200" s="26"/>
      <c r="P1200" s="11">
        <f>VLOOKUP(N1200,Ref!$E$2:$F$506,2)</f>
        <v>532</v>
      </c>
    </row>
    <row r="1201" spans="1:16" x14ac:dyDescent="0.25">
      <c r="A1201" s="11" t="s">
        <v>2361</v>
      </c>
      <c r="B1201" s="12" t="s">
        <v>748</v>
      </c>
      <c r="C1201" s="12" t="s">
        <v>1668</v>
      </c>
      <c r="D1201" s="78">
        <v>1989</v>
      </c>
      <c r="E1201" s="112">
        <v>15</v>
      </c>
      <c r="F1201" s="77">
        <v>3</v>
      </c>
      <c r="I1201" s="12">
        <v>120</v>
      </c>
      <c r="K1201" s="82">
        <v>40536</v>
      </c>
      <c r="L1201" s="12">
        <v>2100</v>
      </c>
      <c r="M1201" s="12">
        <v>2300</v>
      </c>
      <c r="N1201" s="11" t="s">
        <v>372</v>
      </c>
      <c r="P1201" s="11">
        <f>VLOOKUP(N1201,Ref!$E$2:$F$506,2)</f>
        <v>532</v>
      </c>
    </row>
    <row r="1202" spans="1:16" x14ac:dyDescent="0.25">
      <c r="A1202" s="11" t="s">
        <v>2361</v>
      </c>
      <c r="B1202" s="11" t="s">
        <v>748</v>
      </c>
      <c r="C1202" s="11" t="s">
        <v>810</v>
      </c>
      <c r="D1202" s="11">
        <v>1981</v>
      </c>
      <c r="E1202" s="112">
        <v>15</v>
      </c>
      <c r="F1202" s="77">
        <v>3</v>
      </c>
      <c r="I1202" s="12">
        <v>385</v>
      </c>
      <c r="L1202" s="11">
        <v>1845</v>
      </c>
      <c r="M1202" s="11">
        <v>2510</v>
      </c>
      <c r="N1202" s="11" t="s">
        <v>429</v>
      </c>
      <c r="P1202" s="11">
        <f>VLOOKUP(N1202,Ref!$E$2:$F$506,2)</f>
        <v>532</v>
      </c>
    </row>
    <row r="1203" spans="1:16" x14ac:dyDescent="0.25">
      <c r="A1203" s="11" t="s">
        <v>2361</v>
      </c>
      <c r="B1203" s="12" t="s">
        <v>476</v>
      </c>
      <c r="C1203" s="12" t="s">
        <v>1075</v>
      </c>
      <c r="D1203" s="20">
        <v>2010</v>
      </c>
      <c r="E1203" s="112" t="s">
        <v>239</v>
      </c>
      <c r="F1203" s="77">
        <v>4</v>
      </c>
      <c r="I1203" s="12"/>
      <c r="L1203" s="11">
        <v>2000</v>
      </c>
      <c r="M1203" s="12">
        <v>1305</v>
      </c>
      <c r="N1203" s="12" t="s">
        <v>262</v>
      </c>
      <c r="O1203" s="26"/>
      <c r="P1203" s="11">
        <f>VLOOKUP(N1203,Ref!$E$2:$F$506,2)</f>
        <v>132</v>
      </c>
    </row>
    <row r="1204" spans="1:16" x14ac:dyDescent="0.25">
      <c r="A1204" s="11" t="s">
        <v>2361</v>
      </c>
      <c r="B1204" s="11" t="s">
        <v>749</v>
      </c>
      <c r="C1204" s="11" t="s">
        <v>384</v>
      </c>
      <c r="D1204" s="11">
        <v>1993</v>
      </c>
      <c r="F1204" s="77">
        <v>3</v>
      </c>
      <c r="I1204" s="12">
        <v>140</v>
      </c>
      <c r="L1204" s="11">
        <v>2100</v>
      </c>
      <c r="M1204" s="11">
        <v>2320</v>
      </c>
      <c r="N1204" s="11" t="s">
        <v>264</v>
      </c>
      <c r="P1204" s="11">
        <f>VLOOKUP(N1204,Ref!$E$2:$F$506,2)</f>
        <v>525</v>
      </c>
    </row>
    <row r="1205" spans="1:16" x14ac:dyDescent="0.25">
      <c r="A1205" s="11" t="s">
        <v>2361</v>
      </c>
      <c r="B1205" s="11" t="s">
        <v>748</v>
      </c>
      <c r="C1205" s="11" t="s">
        <v>848</v>
      </c>
      <c r="D1205" s="11"/>
      <c r="E1205" s="112">
        <v>12</v>
      </c>
      <c r="F1205" s="77">
        <v>2</v>
      </c>
      <c r="H1205" s="15"/>
      <c r="I1205" s="12">
        <v>75</v>
      </c>
      <c r="J1205" s="27"/>
      <c r="L1205" s="11">
        <v>2200</v>
      </c>
      <c r="M1205" s="11">
        <v>2315</v>
      </c>
      <c r="N1205" s="11" t="s">
        <v>265</v>
      </c>
      <c r="P1205" s="11">
        <f>VLOOKUP(N1205,Ref!$E$2:$F$506,2)</f>
        <v>532</v>
      </c>
    </row>
    <row r="1206" spans="1:16" x14ac:dyDescent="0.25">
      <c r="A1206" s="11" t="s">
        <v>2361</v>
      </c>
      <c r="B1206" s="12" t="s">
        <v>1773</v>
      </c>
      <c r="C1206" s="12" t="s">
        <v>1376</v>
      </c>
      <c r="D1206" s="78">
        <v>1978</v>
      </c>
      <c r="E1206" s="112" t="s">
        <v>239</v>
      </c>
      <c r="F1206" s="77">
        <v>4</v>
      </c>
      <c r="I1206" s="12">
        <v>135</v>
      </c>
      <c r="K1206" s="82">
        <v>40546</v>
      </c>
      <c r="L1206" s="12">
        <v>1415</v>
      </c>
      <c r="M1206" s="12">
        <v>1630</v>
      </c>
      <c r="N1206" s="12" t="s">
        <v>1774</v>
      </c>
      <c r="O1206" s="26"/>
      <c r="P1206" s="11">
        <f>VLOOKUP(N1206,Ref!$E$2:$F$506,2)</f>
        <v>253</v>
      </c>
    </row>
    <row r="1207" spans="1:16" x14ac:dyDescent="0.25">
      <c r="A1207" s="11" t="s">
        <v>2361</v>
      </c>
      <c r="B1207" s="11" t="s">
        <v>1783</v>
      </c>
      <c r="C1207" s="12" t="s">
        <v>970</v>
      </c>
      <c r="D1207" s="11">
        <v>2001</v>
      </c>
      <c r="E1207" s="112" t="s">
        <v>237</v>
      </c>
      <c r="F1207" s="77">
        <v>3</v>
      </c>
      <c r="I1207" s="12">
        <v>245</v>
      </c>
      <c r="K1207" s="82">
        <v>40548</v>
      </c>
      <c r="L1207" s="11">
        <v>1645</v>
      </c>
      <c r="M1207" s="11">
        <v>2050</v>
      </c>
      <c r="N1207" s="11" t="s">
        <v>375</v>
      </c>
      <c r="P1207" s="11">
        <f>VLOOKUP(N1207,Ref!$E$2:$F$506,2)</f>
        <v>253</v>
      </c>
    </row>
    <row r="1208" spans="1:16" x14ac:dyDescent="0.25">
      <c r="A1208" s="11" t="s">
        <v>2361</v>
      </c>
      <c r="B1208" s="11" t="s">
        <v>1552</v>
      </c>
      <c r="C1208" s="12" t="s">
        <v>1784</v>
      </c>
      <c r="D1208" s="11">
        <v>1994</v>
      </c>
      <c r="E1208" s="112" t="s">
        <v>241</v>
      </c>
      <c r="F1208" s="77">
        <v>5</v>
      </c>
      <c r="I1208" s="12">
        <v>110</v>
      </c>
      <c r="K1208" s="82">
        <v>40548</v>
      </c>
      <c r="L1208" s="11">
        <v>2100</v>
      </c>
      <c r="M1208" s="11">
        <v>2250</v>
      </c>
      <c r="N1208" s="11" t="s">
        <v>375</v>
      </c>
      <c r="P1208" s="11">
        <f>VLOOKUP(N1208,Ref!$E$2:$F$506,2)</f>
        <v>253</v>
      </c>
    </row>
    <row r="1209" spans="1:16" x14ac:dyDescent="0.25">
      <c r="A1209" s="11" t="s">
        <v>2361</v>
      </c>
      <c r="B1209" s="11" t="s">
        <v>1789</v>
      </c>
      <c r="C1209" s="12" t="s">
        <v>1788</v>
      </c>
      <c r="D1209" s="11">
        <v>1998</v>
      </c>
      <c r="E1209" s="112" t="s">
        <v>239</v>
      </c>
      <c r="F1209" s="77">
        <v>4</v>
      </c>
      <c r="I1209" s="12">
        <v>165</v>
      </c>
      <c r="K1209" s="82">
        <v>40550</v>
      </c>
      <c r="L1209" s="11">
        <v>2100</v>
      </c>
      <c r="M1209" s="11">
        <v>2345</v>
      </c>
      <c r="N1209" s="11" t="s">
        <v>256</v>
      </c>
      <c r="P1209" s="11">
        <f>VLOOKUP(N1209,Ref!$E$2:$F$506,2)</f>
        <v>532</v>
      </c>
    </row>
    <row r="1210" spans="1:16" x14ac:dyDescent="0.25">
      <c r="A1210" s="29" t="s">
        <v>2361</v>
      </c>
      <c r="B1210" s="11" t="s">
        <v>473</v>
      </c>
      <c r="C1210" s="11" t="s">
        <v>2405</v>
      </c>
      <c r="D1210" s="20">
        <v>2011</v>
      </c>
      <c r="I1210" s="12">
        <f t="shared" ref="I1210" si="17">IF($M1210&gt;999,LEFT($M1210,2)*60,LEFT($M1210,1)*60)+RIGHT($M1210,2)-IF($L1210&gt;999,LEFT($L1210,2)*60,LEFT($L1210,1)*60)-RIGHT($L1210,2)</f>
        <v>60</v>
      </c>
      <c r="K1210" s="82">
        <v>40710</v>
      </c>
      <c r="L1210" s="11">
        <v>2100</v>
      </c>
      <c r="M1210" s="11">
        <v>2200</v>
      </c>
      <c r="N1210" s="11" t="s">
        <v>262</v>
      </c>
      <c r="O1210" s="15">
        <f>IF(ISERROR(VLOOKUP(N1210,[1]!Ter_lookup,2,FALSE)=TRUE),"",VLOOKUP(N1210,[1]!Ter_lookup,2,FALSE))</f>
        <v>2</v>
      </c>
      <c r="P1210" s="11">
        <f>VLOOKUP(N1210,[1]!Sky_lookup,2,FALSE)</f>
        <v>102</v>
      </c>
    </row>
    <row r="1211" spans="1:16" x14ac:dyDescent="0.25">
      <c r="A1211" s="11" t="s">
        <v>2361</v>
      </c>
      <c r="B1211" s="11" t="s">
        <v>1840</v>
      </c>
      <c r="C1211" s="11" t="s">
        <v>302</v>
      </c>
      <c r="D1211" s="11">
        <v>1997</v>
      </c>
      <c r="E1211" s="112" t="s">
        <v>237</v>
      </c>
      <c r="F1211" s="77">
        <v>4</v>
      </c>
      <c r="H1211" s="23" t="s">
        <v>1456</v>
      </c>
      <c r="I1211" s="12">
        <v>120</v>
      </c>
      <c r="J1211" s="98" t="str">
        <f>VLOOKUP(WEEKDAY(K1211),Ref!Q$2:R$8,2)</f>
        <v>S</v>
      </c>
      <c r="K1211" s="82">
        <v>40558</v>
      </c>
      <c r="L1211" s="11">
        <v>1900</v>
      </c>
      <c r="M1211" s="11">
        <v>2100</v>
      </c>
      <c r="N1211" s="11" t="s">
        <v>265</v>
      </c>
      <c r="O1211" s="15">
        <f>IF(ISERROR(VLOOKUP(N1211,[1]!Ter_lookup,2,FALSE)=TRUE),"",VLOOKUP(N1211,[1]!Ter_lookup,2,FALSE))</f>
        <v>6</v>
      </c>
      <c r="P1211" s="11">
        <f>VLOOKUP(N1211,[1]!Sky_lookup,2,FALSE)</f>
        <v>118</v>
      </c>
    </row>
    <row r="1212" spans="1:16" x14ac:dyDescent="0.25">
      <c r="A1212" s="11" t="s">
        <v>2361</v>
      </c>
      <c r="B1212" s="11" t="s">
        <v>1843</v>
      </c>
      <c r="C1212" s="12" t="s">
        <v>1844</v>
      </c>
      <c r="D1212" s="11">
        <v>1987</v>
      </c>
      <c r="E1212" s="112" t="s">
        <v>241</v>
      </c>
      <c r="F1212" s="77">
        <v>5</v>
      </c>
      <c r="H1212" s="23" t="s">
        <v>661</v>
      </c>
      <c r="I1212" s="12">
        <v>145</v>
      </c>
      <c r="J1212" s="98" t="str">
        <f>VLOOKUP(WEEKDAY(K1212),Ref!Q$2:R$8,2)</f>
        <v>S</v>
      </c>
      <c r="K1212" s="82">
        <v>40558</v>
      </c>
      <c r="L1212" s="11">
        <v>2205</v>
      </c>
      <c r="M1212" s="11">
        <v>2430</v>
      </c>
      <c r="N1212" s="11" t="s">
        <v>407</v>
      </c>
      <c r="O1212" s="15" t="str">
        <f>IF(ISERROR(VLOOKUP(N1212,[1]!Ter_lookup,2,FALSE)=TRUE),"",VLOOKUP(N1212,[1]!Ter_lookup,2,FALSE))</f>
        <v/>
      </c>
      <c r="P1212" s="11">
        <f>VLOOKUP(N1212,[1]!Sky_lookup,2,FALSE)</f>
        <v>120</v>
      </c>
    </row>
    <row r="1213" spans="1:16" x14ac:dyDescent="0.25">
      <c r="A1213" s="11" t="s">
        <v>2361</v>
      </c>
      <c r="B1213" s="12" t="s">
        <v>1877</v>
      </c>
      <c r="C1213" s="11" t="s">
        <v>612</v>
      </c>
      <c r="D1213" s="11">
        <v>2005</v>
      </c>
      <c r="E1213" s="112">
        <v>12</v>
      </c>
      <c r="F1213" s="77">
        <v>3</v>
      </c>
      <c r="H1213" s="23" t="s">
        <v>1854</v>
      </c>
      <c r="I1213" s="12">
        <f>IF($M1213&gt;999,LEFT($M1213,2)*60,LEFT($M1213,1)*60)+RIGHT($M1213,2)-IF($L1213&gt;999,LEFT($L1213,2)*60,LEFT($L1213,1)*60)-RIGHT($L1213,2)</f>
        <v>140</v>
      </c>
      <c r="J1213" s="98" t="str">
        <f>VLOOKUP(WEEKDAY(K1213),Ref!Q$2:R$8,2)</f>
        <v>F</v>
      </c>
      <c r="K1213" s="82">
        <v>40564</v>
      </c>
      <c r="L1213" s="11">
        <v>2100</v>
      </c>
      <c r="M1213" s="11">
        <v>2320</v>
      </c>
      <c r="N1213" s="11" t="s">
        <v>404</v>
      </c>
      <c r="P1213" s="11" t="e">
        <f>VLOOKUP(N1213,[1]!Sky_lookup,2,FALSE)</f>
        <v>#N/A</v>
      </c>
    </row>
    <row r="1214" spans="1:16" x14ac:dyDescent="0.25">
      <c r="A1214" s="11" t="s">
        <v>2361</v>
      </c>
      <c r="B1214" s="12" t="s">
        <v>1886</v>
      </c>
      <c r="C1214" s="12" t="s">
        <v>1887</v>
      </c>
      <c r="D1214" s="78">
        <v>2001</v>
      </c>
      <c r="E1214" s="112" t="s">
        <v>239</v>
      </c>
      <c r="F1214" s="77">
        <v>5</v>
      </c>
      <c r="I1214" s="12">
        <f>IF($M1214&gt;999,LEFT($M1214,2)*60,LEFT($M1214,1)*60)+RIGHT($M1214,2)-IF($L1214&gt;999,LEFT($L1214,2)*60,LEFT($L1214,1)*60)-RIGHT($L1214,2)</f>
        <v>110</v>
      </c>
      <c r="J1214" s="98" t="str">
        <f>VLOOKUP(WEEKDAY(K1214),Ref!Q$2:R$8,2)</f>
        <v>U</v>
      </c>
      <c r="K1214" s="82">
        <v>40566</v>
      </c>
      <c r="L1214" s="12">
        <v>1540</v>
      </c>
      <c r="M1214" s="12">
        <v>1730</v>
      </c>
      <c r="N1214" s="11" t="s">
        <v>264</v>
      </c>
      <c r="O1214" s="15">
        <f>IF(ISERROR(VLOOKUP(N1214,[1]!Ter_lookup,2,FALSE)=TRUE),"",VLOOKUP(N1214,[1]!Ter_lookup,2,FALSE))</f>
        <v>5</v>
      </c>
      <c r="P1214" s="11">
        <f>VLOOKUP(N1214,[1]!Sky_lookup,2,FALSE)</f>
        <v>105</v>
      </c>
    </row>
    <row r="1215" spans="1:16" x14ac:dyDescent="0.25">
      <c r="A1215" s="11" t="s">
        <v>2361</v>
      </c>
      <c r="B1215" s="12" t="s">
        <v>1462</v>
      </c>
      <c r="C1215" s="12" t="s">
        <v>1903</v>
      </c>
      <c r="D1215" s="78">
        <v>2011</v>
      </c>
      <c r="I1215" s="12">
        <v>60</v>
      </c>
      <c r="J1215" s="98" t="str">
        <f>VLOOKUP(WEEKDAY(K1215),Ref!Q$2:R$8,2)</f>
        <v>W</v>
      </c>
      <c r="K1215" s="82">
        <v>40569</v>
      </c>
      <c r="L1215" s="12">
        <v>2100</v>
      </c>
      <c r="M1215" s="12">
        <v>2200</v>
      </c>
      <c r="N1215" s="11" t="s">
        <v>262</v>
      </c>
      <c r="O1215" s="15">
        <f>IF(ISERROR(VLOOKUP(N1215,[1]!Ter_lookup,2,FALSE)=TRUE),"",VLOOKUP(N1215,[1]!Ter_lookup,2,FALSE))</f>
        <v>2</v>
      </c>
      <c r="P1215" s="11">
        <f>VLOOKUP(N1215,[1]!Sky_lookup,2,FALSE)</f>
        <v>102</v>
      </c>
    </row>
    <row r="1216" spans="1:16" x14ac:dyDescent="0.25">
      <c r="A1216" s="11" t="s">
        <v>2361</v>
      </c>
      <c r="B1216" s="12" t="s">
        <v>1916</v>
      </c>
      <c r="C1216" s="12" t="s">
        <v>1917</v>
      </c>
      <c r="D1216" s="78">
        <v>1987</v>
      </c>
      <c r="E1216" s="112" t="s">
        <v>239</v>
      </c>
      <c r="F1216" s="77">
        <v>4</v>
      </c>
      <c r="H1216" s="23" t="s">
        <v>661</v>
      </c>
      <c r="I1216" s="12">
        <f>IF($M1216&gt;999,LEFT($M1216,2)*60,LEFT($M1216,1)*60)+RIGHT($M1216,2)-IF($L1216&gt;999,LEFT($L1216,2)*60,LEFT($L1216,1)*60)-RIGHT($L1216,2)</f>
        <v>45</v>
      </c>
      <c r="J1216" s="98" t="str">
        <f>VLOOKUP(WEEKDAY(K1216),Ref!Q$2:R$8,2)</f>
        <v>S</v>
      </c>
      <c r="K1216" s="82">
        <v>40572</v>
      </c>
      <c r="L1216" s="12">
        <v>2015</v>
      </c>
      <c r="M1216" s="12">
        <v>2100</v>
      </c>
      <c r="N1216" s="11" t="s">
        <v>404</v>
      </c>
      <c r="O1216" s="15" t="str">
        <f>IF(ISERROR(VLOOKUP(N1216,[1]!Ter_lookup,2,FALSE)=TRUE),"",VLOOKUP(N1216,[1]!Ter_lookup,2,FALSE))</f>
        <v/>
      </c>
      <c r="P1216" s="11" t="e">
        <f>VLOOKUP(N1216,[1]!Sky_lookup,2,FALSE)</f>
        <v>#N/A</v>
      </c>
    </row>
    <row r="1217" spans="1:17" x14ac:dyDescent="0.25">
      <c r="A1217" s="11" t="s">
        <v>2361</v>
      </c>
      <c r="B1217" s="12" t="s">
        <v>1423</v>
      </c>
      <c r="C1217" s="12" t="s">
        <v>1934</v>
      </c>
      <c r="D1217" s="78"/>
      <c r="H1217" s="23" t="s">
        <v>1854</v>
      </c>
      <c r="I1217" s="12">
        <f>IF($M1217&gt;999,LEFT($M1217,2)*60,LEFT($M1217,1)*60)+RIGHT($M1217,2)-IF($L1217&gt;999,LEFT($L1217,2)*60,LEFT($L1217,1)*60)-RIGHT($L1217,2)</f>
        <v>90</v>
      </c>
      <c r="J1217" s="98" t="str">
        <f>VLOOKUP(WEEKDAY(K1217),Ref!Q$2:R$8,2)</f>
        <v>T</v>
      </c>
      <c r="K1217" s="82">
        <v>40575</v>
      </c>
      <c r="L1217" s="12">
        <v>2100</v>
      </c>
      <c r="M1217" s="12">
        <v>2230</v>
      </c>
      <c r="N1217" s="11" t="s">
        <v>1935</v>
      </c>
      <c r="O1217" s="15" t="str">
        <f>IF(ISERROR(VLOOKUP(N1217,[1]!Ter_lookup,2,FALSE)=TRUE),"",VLOOKUP(N1217,[1]!Ter_lookup,2,FALSE))</f>
        <v/>
      </c>
      <c r="P1217" s="11">
        <f>VLOOKUP(N1217,[1]!Sky_lookup,2,FALSE)</f>
        <v>108</v>
      </c>
    </row>
    <row r="1218" spans="1:17" x14ac:dyDescent="0.25">
      <c r="A1218" s="11" t="s">
        <v>2361</v>
      </c>
      <c r="B1218" s="12" t="s">
        <v>489</v>
      </c>
      <c r="C1218" s="12" t="s">
        <v>1937</v>
      </c>
      <c r="D1218" s="78"/>
      <c r="H1218" s="23" t="s">
        <v>8</v>
      </c>
      <c r="I1218" s="12">
        <f>IF($M1218&gt;999,LEFT($M1218,2)*60,LEFT($M1218,1)*60)+RIGHT($M1218,2)-IF($L1218&gt;999,LEFT($L1218,2)*60,LEFT($L1218,1)*60)-RIGHT($L1218,2)</f>
        <v>60</v>
      </c>
      <c r="J1218" s="98" t="str">
        <f>VLOOKUP(WEEKDAY(K1218),Ref!Q$2:R$8,2)</f>
        <v>T</v>
      </c>
      <c r="K1218" s="82">
        <v>40575</v>
      </c>
      <c r="L1218" s="12">
        <v>2200</v>
      </c>
      <c r="M1218" s="12">
        <v>2300</v>
      </c>
      <c r="N1218" s="11" t="s">
        <v>415</v>
      </c>
      <c r="O1218" s="15" t="str">
        <f>IF(ISERROR(VLOOKUP(N1218,[1]!Ter_lookup,2,FALSE)=TRUE),"",VLOOKUP(N1218,[1]!Ter_lookup,2,FALSE))</f>
        <v/>
      </c>
      <c r="P1218" s="11">
        <f>VLOOKUP(N1218,[1]!Sky_lookup,2,FALSE)</f>
        <v>520</v>
      </c>
    </row>
    <row r="1219" spans="1:17" x14ac:dyDescent="0.25">
      <c r="A1219" s="11" t="s">
        <v>2361</v>
      </c>
      <c r="B1219" s="12" t="s">
        <v>1423</v>
      </c>
      <c r="C1219" s="12" t="s">
        <v>1936</v>
      </c>
      <c r="D1219" s="78"/>
      <c r="H1219" s="23" t="s">
        <v>1854</v>
      </c>
      <c r="I1219" s="12">
        <f>IF($M1219&gt;999,LEFT($M1219,2)*60,LEFT($M1219,1)*60)+RIGHT($M1219,2)-IF($L1219&gt;999,LEFT($L1219,2)*60,LEFT($L1219,1)*60)-RIGHT($L1219,2)</f>
        <v>60</v>
      </c>
      <c r="J1219" s="98" t="str">
        <f>VLOOKUP(WEEKDAY(K1219),Ref!Q$2:R$8,2)</f>
        <v>T</v>
      </c>
      <c r="K1219" s="82">
        <v>40575</v>
      </c>
      <c r="L1219" s="12">
        <v>2230</v>
      </c>
      <c r="M1219" s="12">
        <v>2330</v>
      </c>
      <c r="N1219" s="11" t="s">
        <v>1935</v>
      </c>
      <c r="O1219" s="15" t="str">
        <f>IF(ISERROR(VLOOKUP(N1219,[1]!Ter_lookup,2,FALSE)=TRUE),"",VLOOKUP(N1219,[1]!Ter_lookup,2,FALSE))</f>
        <v/>
      </c>
      <c r="P1219" s="11">
        <f>VLOOKUP(N1219,[1]!Sky_lookup,2,FALSE)</f>
        <v>108</v>
      </c>
    </row>
    <row r="1220" spans="1:17" x14ac:dyDescent="0.25">
      <c r="A1220" s="11" t="s">
        <v>2361</v>
      </c>
      <c r="B1220" s="12" t="s">
        <v>1925</v>
      </c>
      <c r="C1220" s="12" t="s">
        <v>1926</v>
      </c>
      <c r="D1220" s="78">
        <v>1999</v>
      </c>
      <c r="E1220" s="112">
        <v>12</v>
      </c>
      <c r="F1220" s="77">
        <v>3</v>
      </c>
      <c r="H1220" s="23" t="s">
        <v>661</v>
      </c>
      <c r="I1220" s="12">
        <f>IF($M1220&gt;999,LEFT($M1220,2)*60,LEFT($M1220,1)*60)+RIGHT($M1220,2)-IF($L1220&gt;999,LEFT($L1220,2)*60,LEFT($L1220,1)*60)-RIGHT($L1220,2)</f>
        <v>120</v>
      </c>
      <c r="J1220" s="98" t="str">
        <f>VLOOKUP(WEEKDAY(K1220),Ref!Q$2:R$8,2)</f>
        <v>U</v>
      </c>
      <c r="K1220" s="82">
        <v>40573</v>
      </c>
      <c r="L1220" s="12">
        <v>2200</v>
      </c>
      <c r="M1220" s="12">
        <v>2400</v>
      </c>
      <c r="N1220" s="11" t="s">
        <v>404</v>
      </c>
      <c r="O1220" s="15" t="str">
        <f>IF(ISERROR(VLOOKUP(N1220,[1]!Ter_lookup,2,FALSE)=TRUE),"",VLOOKUP(N1220,[1]!Ter_lookup,2,FALSE))</f>
        <v/>
      </c>
      <c r="P1220" s="11" t="e">
        <f>VLOOKUP(N1220,[1]!Sky_lookup,2,FALSE)</f>
        <v>#N/A</v>
      </c>
    </row>
    <row r="1221" spans="1:17" x14ac:dyDescent="0.25">
      <c r="A1221" s="11" t="s">
        <v>2361</v>
      </c>
      <c r="B1221" s="12" t="s">
        <v>1901</v>
      </c>
      <c r="C1221" s="12" t="s">
        <v>1933</v>
      </c>
      <c r="D1221" s="78">
        <v>2005</v>
      </c>
      <c r="E1221" s="112">
        <v>15</v>
      </c>
      <c r="F1221" s="77">
        <v>4</v>
      </c>
      <c r="H1221" s="23" t="s">
        <v>1456</v>
      </c>
      <c r="I1221" s="12">
        <v>124</v>
      </c>
      <c r="J1221" s="98" t="str">
        <f>VLOOKUP(WEEKDAY(K1221),Ref!Q$2:R$8,2)</f>
        <v>T</v>
      </c>
      <c r="K1221" s="82">
        <v>40575</v>
      </c>
      <c r="L1221" s="12">
        <v>2315</v>
      </c>
      <c r="M1221" s="12">
        <v>2519</v>
      </c>
      <c r="N1221" s="11" t="s">
        <v>385</v>
      </c>
      <c r="O1221" s="15">
        <f>IF(ISERROR(VLOOKUP(N1221,[1]!Ter_lookup,2,FALSE)=TRUE),"",VLOOKUP(N1221,[1]!Ter_lookup,2,FALSE))</f>
        <v>1</v>
      </c>
      <c r="P1221" s="11">
        <f>VLOOKUP(N1221,[1]!Sky_lookup,2,FALSE)</f>
        <v>101</v>
      </c>
    </row>
    <row r="1222" spans="1:17" x14ac:dyDescent="0.25">
      <c r="A1222" s="11" t="s">
        <v>2361</v>
      </c>
      <c r="B1222" s="11" t="s">
        <v>1767</v>
      </c>
      <c r="C1222" s="12" t="s">
        <v>1796</v>
      </c>
      <c r="D1222" s="11">
        <v>1986</v>
      </c>
      <c r="E1222" s="112">
        <v>15</v>
      </c>
      <c r="F1222" s="77">
        <v>3</v>
      </c>
      <c r="H1222" s="23" t="s">
        <v>8</v>
      </c>
      <c r="I1222" s="11">
        <v>105</v>
      </c>
      <c r="J1222" s="98" t="s">
        <v>8</v>
      </c>
      <c r="K1222" s="82">
        <v>40551</v>
      </c>
      <c r="N1222" s="11" t="s">
        <v>377</v>
      </c>
    </row>
    <row r="1223" spans="1:17" x14ac:dyDescent="0.25">
      <c r="A1223" s="11" t="s">
        <v>2361</v>
      </c>
      <c r="B1223" s="12" t="s">
        <v>1940</v>
      </c>
      <c r="C1223" s="12" t="s">
        <v>1941</v>
      </c>
      <c r="D1223" s="78">
        <v>1984</v>
      </c>
      <c r="E1223" s="112">
        <v>15</v>
      </c>
      <c r="F1223" s="77">
        <v>4</v>
      </c>
      <c r="H1223" s="23" t="s">
        <v>8</v>
      </c>
      <c r="I1223" s="12">
        <v>125</v>
      </c>
      <c r="J1223" s="98" t="str">
        <f>VLOOKUP(WEEKDAY(K1223),Ref!Q$2:R$8,2)</f>
        <v>W</v>
      </c>
      <c r="K1223" s="82">
        <v>40576</v>
      </c>
      <c r="L1223" s="12">
        <v>2255</v>
      </c>
      <c r="M1223" s="12">
        <v>2500</v>
      </c>
      <c r="N1223" s="11" t="s">
        <v>429</v>
      </c>
      <c r="O1223" s="15" t="str">
        <f>IF(ISERROR(VLOOKUP(N1223,[1]!Ter_lookup,2,FALSE)=TRUE),"",VLOOKUP(N1223,[1]!Ter_lookup,2,FALSE))</f>
        <v/>
      </c>
      <c r="P1223" s="11">
        <f>VLOOKUP(N1223,[1]!Sky_lookup,2,FALSE)</f>
        <v>317</v>
      </c>
    </row>
    <row r="1224" spans="1:17" x14ac:dyDescent="0.25">
      <c r="A1224" s="11" t="s">
        <v>2361</v>
      </c>
      <c r="B1224" s="12" t="s">
        <v>1431</v>
      </c>
      <c r="C1224" s="12" t="s">
        <v>1432</v>
      </c>
      <c r="D1224" s="78">
        <v>1978</v>
      </c>
      <c r="E1224" s="112">
        <v>12</v>
      </c>
      <c r="F1224" s="77">
        <v>3</v>
      </c>
      <c r="I1224" s="12">
        <f t="shared" ref="I1224:I1232" si="18">IF($M1224&gt;999,LEFT($M1224,2)*60,LEFT($M1224,1)*60)+RIGHT($M1224,2)-IF($L1224&gt;999,LEFT($L1224,2)*60,LEFT($L1224,1)*60)-RIGHT($L1224,2)</f>
        <v>125</v>
      </c>
      <c r="K1224" s="82">
        <v>40537</v>
      </c>
      <c r="L1224" s="12">
        <v>1055</v>
      </c>
      <c r="M1224" s="12">
        <v>1300</v>
      </c>
      <c r="N1224" s="11" t="s">
        <v>429</v>
      </c>
      <c r="O1224" s="15" t="str">
        <f>IF(ISERROR(VLOOKUP(N1224,[1]!Ter_lookup,2,FALSE)=TRUE),"",VLOOKUP(N1224,[1]!Ter_lookup,2,FALSE))</f>
        <v/>
      </c>
      <c r="P1224" s="11">
        <f>VLOOKUP(N1224,[1]!Sky_lookup,2,FALSE)</f>
        <v>317</v>
      </c>
    </row>
    <row r="1225" spans="1:17" x14ac:dyDescent="0.25">
      <c r="A1225" s="11" t="s">
        <v>2361</v>
      </c>
      <c r="B1225" s="11" t="s">
        <v>552</v>
      </c>
      <c r="C1225" s="11" t="s">
        <v>1723</v>
      </c>
      <c r="D1225" s="11">
        <v>2010</v>
      </c>
      <c r="I1225" s="12">
        <f t="shared" si="18"/>
        <v>30</v>
      </c>
      <c r="K1225" s="82">
        <v>40540</v>
      </c>
      <c r="L1225" s="11">
        <v>1230</v>
      </c>
      <c r="M1225" s="11">
        <v>1300</v>
      </c>
      <c r="N1225" s="11" t="s">
        <v>385</v>
      </c>
      <c r="P1225" s="11">
        <f>VLOOKUP(N1225,Ref!$E$2:$F$506,2)</f>
        <v>132</v>
      </c>
    </row>
    <row r="1226" spans="1:17" x14ac:dyDescent="0.25">
      <c r="A1226" s="11" t="s">
        <v>2361</v>
      </c>
      <c r="B1226" s="12" t="s">
        <v>1962</v>
      </c>
      <c r="C1226" s="12" t="s">
        <v>1963</v>
      </c>
      <c r="D1226" s="78">
        <v>1989</v>
      </c>
      <c r="E1226" s="112">
        <v>15</v>
      </c>
      <c r="F1226" s="77">
        <v>4</v>
      </c>
      <c r="H1226" s="23" t="s">
        <v>2006</v>
      </c>
      <c r="I1226" s="12">
        <f t="shared" si="18"/>
        <v>155</v>
      </c>
      <c r="J1226" s="98" t="str">
        <f>VLOOKUP(WEEKDAY(K1226),Ref!Q$2:R$8,2)</f>
        <v>F</v>
      </c>
      <c r="K1226" s="82">
        <v>40585</v>
      </c>
      <c r="L1226" s="12">
        <v>2100</v>
      </c>
      <c r="M1226" s="12">
        <v>2335</v>
      </c>
      <c r="N1226" s="11" t="s">
        <v>265</v>
      </c>
      <c r="O1226" s="15">
        <f>IF(ISERROR(VLOOKUP(N1226,[1]!Ter_lookup,2,FALSE)=TRUE),"",VLOOKUP(N1226,[1]!Ter_lookup,2,FALSE))</f>
        <v>6</v>
      </c>
      <c r="P1226" s="11">
        <f>VLOOKUP(N1226,[1]!Sky_lookup,2,FALSE)</f>
        <v>118</v>
      </c>
      <c r="Q1226" s="11" t="s">
        <v>2007</v>
      </c>
    </row>
    <row r="1227" spans="1:17" x14ac:dyDescent="0.25">
      <c r="A1227" s="11" t="s">
        <v>2361</v>
      </c>
      <c r="B1227" s="12" t="s">
        <v>2034</v>
      </c>
      <c r="C1227" s="12" t="s">
        <v>2035</v>
      </c>
      <c r="D1227" s="78">
        <v>1993</v>
      </c>
      <c r="E1227" s="112">
        <v>15</v>
      </c>
      <c r="F1227" s="77">
        <v>4</v>
      </c>
      <c r="H1227" s="23" t="s">
        <v>8</v>
      </c>
      <c r="I1227" s="12">
        <f t="shared" si="18"/>
        <v>135</v>
      </c>
      <c r="J1227" s="98" t="str">
        <f>VLOOKUP(WEEKDAY(K1227),Ref!Q$2:R$8,2)</f>
        <v>H</v>
      </c>
      <c r="K1227" s="82">
        <v>40591</v>
      </c>
      <c r="L1227" s="12">
        <v>2100</v>
      </c>
      <c r="M1227" s="12">
        <v>2315</v>
      </c>
      <c r="N1227" s="11" t="s">
        <v>2036</v>
      </c>
      <c r="O1227" s="15" t="str">
        <f>IF(ISERROR(VLOOKUP(N1227,[1]!Ter_lookup,2,FALSE)=TRUE),"",VLOOKUP(N1227,[1]!Ter_lookup,2,FALSE))</f>
        <v/>
      </c>
      <c r="P1227" s="11">
        <f>VLOOKUP(N1227,[1]!Sky_lookup,2,FALSE)</f>
        <v>107</v>
      </c>
    </row>
    <row r="1228" spans="1:17" x14ac:dyDescent="0.25">
      <c r="A1228" s="11" t="s">
        <v>2361</v>
      </c>
      <c r="B1228" s="12" t="s">
        <v>1334</v>
      </c>
      <c r="C1228" s="12" t="s">
        <v>1335</v>
      </c>
      <c r="D1228" s="78">
        <v>1960</v>
      </c>
      <c r="E1228" s="112" t="s">
        <v>251</v>
      </c>
      <c r="F1228" s="77">
        <v>4</v>
      </c>
      <c r="H1228" s="23" t="s">
        <v>8</v>
      </c>
      <c r="I1228" s="12">
        <f t="shared" si="18"/>
        <v>145</v>
      </c>
      <c r="J1228" s="98" t="str">
        <f>VLOOKUP(WEEKDAY(K1228),Ref!Q$2:R$8,2)</f>
        <v>M</v>
      </c>
      <c r="K1228" s="82">
        <v>40595</v>
      </c>
      <c r="L1228" s="12">
        <v>1835</v>
      </c>
      <c r="M1228" s="12">
        <v>2100</v>
      </c>
      <c r="N1228" s="12" t="s">
        <v>429</v>
      </c>
      <c r="O1228" s="26"/>
      <c r="P1228" s="11">
        <f>VLOOKUP(N1228,Ref!$E$2:$F$506,2)</f>
        <v>532</v>
      </c>
    </row>
    <row r="1229" spans="1:17" x14ac:dyDescent="0.25">
      <c r="A1229" s="11" t="s">
        <v>2361</v>
      </c>
      <c r="B1229" s="12" t="s">
        <v>1875</v>
      </c>
      <c r="C1229" s="12" t="s">
        <v>1876</v>
      </c>
      <c r="D1229" s="78">
        <v>2009</v>
      </c>
      <c r="E1229" s="112">
        <v>15</v>
      </c>
      <c r="F1229" s="77">
        <v>3</v>
      </c>
      <c r="H1229" s="23" t="s">
        <v>1456</v>
      </c>
      <c r="I1229" s="12">
        <f t="shared" si="18"/>
        <v>115</v>
      </c>
      <c r="J1229" s="98" t="str">
        <f>VLOOKUP(WEEKDAY(K1229),Ref!Q$2:R$8,2)</f>
        <v>F</v>
      </c>
      <c r="K1229" s="82">
        <v>40564</v>
      </c>
      <c r="L1229" s="12">
        <v>2200</v>
      </c>
      <c r="M1229" s="12">
        <v>2355</v>
      </c>
      <c r="N1229" s="11" t="s">
        <v>267</v>
      </c>
      <c r="O1229" s="15">
        <f>IF(ISERROR(VLOOKUP(N1229,[1]!Ter_lookup,2,FALSE)=TRUE),"",VLOOKUP(N1229,[1]!Ter_lookup,2,FALSE))</f>
        <v>9</v>
      </c>
      <c r="P1229" s="11">
        <f>VLOOKUP(N1229,[1]!Sky_lookup,2,FALSE)</f>
        <v>116</v>
      </c>
    </row>
    <row r="1230" spans="1:17" x14ac:dyDescent="0.25">
      <c r="A1230" s="11" t="s">
        <v>2361</v>
      </c>
      <c r="B1230" s="12" t="s">
        <v>1975</v>
      </c>
      <c r="C1230" s="12" t="s">
        <v>1976</v>
      </c>
      <c r="D1230" s="78">
        <v>2008</v>
      </c>
      <c r="E1230" s="112" t="s">
        <v>239</v>
      </c>
      <c r="F1230" s="77">
        <v>2</v>
      </c>
      <c r="H1230" s="23" t="s">
        <v>8</v>
      </c>
      <c r="I1230" s="12">
        <f t="shared" si="18"/>
        <v>105</v>
      </c>
      <c r="J1230" s="98" t="str">
        <f>VLOOKUP(WEEKDAY(K1230),Ref!Q$2:R$8,2)</f>
        <v>U</v>
      </c>
      <c r="K1230" s="82">
        <v>40580</v>
      </c>
      <c r="L1230" s="12">
        <v>1910</v>
      </c>
      <c r="M1230" s="12">
        <v>2055</v>
      </c>
      <c r="N1230" s="11" t="s">
        <v>375</v>
      </c>
      <c r="O1230" s="15" t="str">
        <f>IF(ISERROR(VLOOKUP(N1230,[1]!Ter_lookup,2,FALSE)=TRUE),"",VLOOKUP(N1230,[1]!Ter_lookup,2,FALSE))</f>
        <v/>
      </c>
      <c r="P1230" s="11">
        <f>VLOOKUP(N1230,[1]!Sky_lookup,2,FALSE)</f>
        <v>315</v>
      </c>
    </row>
    <row r="1231" spans="1:17" x14ac:dyDescent="0.25">
      <c r="A1231" s="11" t="s">
        <v>2361</v>
      </c>
      <c r="B1231" s="12" t="s">
        <v>2090</v>
      </c>
      <c r="C1231" s="12" t="s">
        <v>2091</v>
      </c>
      <c r="D1231" s="78">
        <v>1966</v>
      </c>
      <c r="E1231" s="112">
        <v>15</v>
      </c>
      <c r="F1231" s="77">
        <v>5</v>
      </c>
      <c r="H1231" s="23" t="s">
        <v>8</v>
      </c>
      <c r="I1231" s="12">
        <f t="shared" si="18"/>
        <v>100</v>
      </c>
      <c r="J1231" s="98" t="str">
        <f>VLOOKUP(WEEKDAY(K1231),Ref!Q$2:R$8,2)</f>
        <v>T</v>
      </c>
      <c r="K1231" s="82">
        <v>40603</v>
      </c>
      <c r="L1231" s="12">
        <v>2545</v>
      </c>
      <c r="M1231" s="12">
        <v>2725</v>
      </c>
      <c r="N1231" s="11" t="s">
        <v>375</v>
      </c>
      <c r="O1231" s="15" t="str">
        <f>IF(ISERROR(VLOOKUP(N1231,[1]!Ter_lookup,2,FALSE)=TRUE),"",VLOOKUP(N1231,[1]!Ter_lookup,2,FALSE))</f>
        <v/>
      </c>
      <c r="P1231" s="11">
        <f>VLOOKUP(N1231,[1]!Sky_lookup,2,FALSE)</f>
        <v>315</v>
      </c>
    </row>
    <row r="1232" spans="1:17" x14ac:dyDescent="0.25">
      <c r="A1232" s="11" t="s">
        <v>2361</v>
      </c>
      <c r="B1232" s="12" t="s">
        <v>2096</v>
      </c>
      <c r="C1232" s="12" t="s">
        <v>2097</v>
      </c>
      <c r="D1232" s="78">
        <v>1983</v>
      </c>
      <c r="E1232" s="112">
        <v>18</v>
      </c>
      <c r="F1232" s="77">
        <v>4</v>
      </c>
      <c r="H1232" s="23" t="s">
        <v>8</v>
      </c>
      <c r="I1232" s="12">
        <f t="shared" si="18"/>
        <v>195</v>
      </c>
      <c r="J1232" s="98" t="str">
        <f>VLOOKUP(WEEKDAY(K1232),Ref!Q$2:R$8,2)</f>
        <v>H</v>
      </c>
      <c r="K1232" s="82">
        <v>40605</v>
      </c>
      <c r="L1232" s="12">
        <v>2235</v>
      </c>
      <c r="M1232" s="12">
        <v>2550</v>
      </c>
      <c r="N1232" s="11" t="s">
        <v>407</v>
      </c>
      <c r="O1232" s="15" t="str">
        <f>IF(ISERROR(VLOOKUP(N1232,[1]!Ter_lookup,2,FALSE)=TRUE),"",VLOOKUP(N1232,[1]!Ter_lookup,2,FALSE))</f>
        <v/>
      </c>
      <c r="P1232" s="11">
        <f>VLOOKUP(N1232,[1]!Sky_lookup,2,FALSE)</f>
        <v>120</v>
      </c>
    </row>
    <row r="1233" spans="1:16" x14ac:dyDescent="0.25">
      <c r="A1233" s="11" t="s">
        <v>2361</v>
      </c>
      <c r="B1233" s="12" t="s">
        <v>2017</v>
      </c>
      <c r="C1233" s="12" t="s">
        <v>2018</v>
      </c>
      <c r="D1233" s="78">
        <v>1983</v>
      </c>
      <c r="E1233" s="112" t="s">
        <v>239</v>
      </c>
      <c r="F1233" s="77">
        <v>2</v>
      </c>
      <c r="H1233" s="23" t="s">
        <v>8</v>
      </c>
      <c r="I1233" s="12">
        <f t="shared" ref="I1233:I1240" si="19">IF($M1233&gt;999,LEFT($M1233,2)*60,LEFT($M1233,1)*60)+RIGHT($M1233,2)-IF($L1233&gt;999,LEFT($L1233,2)*60,LEFT($L1233,1)*60)-RIGHT($L1233,2)</f>
        <v>145</v>
      </c>
      <c r="J1233" s="98" t="str">
        <f>VLOOKUP(WEEKDAY(K1233),Ref!Q$2:R$8,2)</f>
        <v>U</v>
      </c>
      <c r="K1233" s="82">
        <v>40587</v>
      </c>
      <c r="L1233" s="12">
        <v>2535</v>
      </c>
      <c r="M1233" s="12">
        <v>2800</v>
      </c>
      <c r="N1233" s="11" t="s">
        <v>429</v>
      </c>
      <c r="O1233" s="15" t="str">
        <f>IF(ISERROR(VLOOKUP(N1233,[1]!Ter_lookup,2,FALSE)=TRUE),"",VLOOKUP(N1233,[1]!Ter_lookup,2,FALSE))</f>
        <v/>
      </c>
      <c r="P1233" s="11">
        <f>VLOOKUP(N1233,[1]!Sky_lookup,2,FALSE)</f>
        <v>317</v>
      </c>
    </row>
    <row r="1234" spans="1:16" x14ac:dyDescent="0.25">
      <c r="A1234" s="11" t="s">
        <v>2361</v>
      </c>
      <c r="B1234" s="12" t="s">
        <v>1986</v>
      </c>
      <c r="C1234" s="12" t="s">
        <v>1987</v>
      </c>
      <c r="D1234" s="78">
        <v>1964</v>
      </c>
      <c r="E1234" s="112" t="s">
        <v>239</v>
      </c>
      <c r="F1234" s="77">
        <v>4</v>
      </c>
      <c r="H1234" s="23" t="s">
        <v>661</v>
      </c>
      <c r="I1234" s="12">
        <f t="shared" si="19"/>
        <v>120</v>
      </c>
      <c r="J1234" s="98" t="str">
        <f>VLOOKUP(WEEKDAY(K1234),Ref!Q$2:R$8,2)</f>
        <v>M</v>
      </c>
      <c r="K1234" s="82">
        <v>40581</v>
      </c>
      <c r="L1234" s="12">
        <v>945</v>
      </c>
      <c r="M1234" s="12">
        <v>1145</v>
      </c>
      <c r="N1234" s="11" t="s">
        <v>429</v>
      </c>
      <c r="O1234" s="15" t="str">
        <f>IF(ISERROR(VLOOKUP(N1234,[1]!Ter_lookup,2,FALSE)=TRUE),"",VLOOKUP(N1234,[1]!Ter_lookup,2,FALSE))</f>
        <v/>
      </c>
      <c r="P1234" s="11">
        <f>VLOOKUP(N1234,[1]!Sky_lookup,2,FALSE)</f>
        <v>317</v>
      </c>
    </row>
    <row r="1235" spans="1:16" x14ac:dyDescent="0.25">
      <c r="A1235" s="11" t="s">
        <v>2361</v>
      </c>
      <c r="B1235" s="12" t="s">
        <v>1316</v>
      </c>
      <c r="C1235" s="12" t="s">
        <v>2125</v>
      </c>
      <c r="D1235" s="78">
        <v>2008</v>
      </c>
      <c r="E1235" s="112">
        <v>15</v>
      </c>
      <c r="F1235" s="77">
        <v>3</v>
      </c>
      <c r="H1235" s="23" t="s">
        <v>661</v>
      </c>
      <c r="I1235" s="12">
        <f t="shared" si="19"/>
        <v>105</v>
      </c>
      <c r="J1235" s="98" t="str">
        <f>VLOOKUP(WEEKDAY(K1235),Ref!Q$2:R$8,2)</f>
        <v>S</v>
      </c>
      <c r="K1235" s="82">
        <v>40614</v>
      </c>
      <c r="L1235" s="12">
        <v>2100</v>
      </c>
      <c r="M1235" s="12">
        <v>2245</v>
      </c>
      <c r="N1235" s="11" t="s">
        <v>262</v>
      </c>
      <c r="O1235" s="15">
        <f>IF(ISERROR(VLOOKUP(N1235,[1]!Ter_lookup,2,FALSE)=TRUE),"",VLOOKUP(N1235,[1]!Ter_lookup,2,FALSE))</f>
        <v>2</v>
      </c>
      <c r="P1235" s="11">
        <f>VLOOKUP(N1235,[1]!Sky_lookup,2,FALSE)</f>
        <v>102</v>
      </c>
    </row>
    <row r="1236" spans="1:16" x14ac:dyDescent="0.25">
      <c r="A1236" s="11" t="s">
        <v>2361</v>
      </c>
      <c r="B1236" s="12" t="s">
        <v>1477</v>
      </c>
      <c r="C1236" s="12" t="s">
        <v>1984</v>
      </c>
      <c r="D1236" s="78">
        <v>2004</v>
      </c>
      <c r="E1236" s="112" t="s">
        <v>239</v>
      </c>
      <c r="F1236" s="77">
        <v>3</v>
      </c>
      <c r="H1236" s="23" t="s">
        <v>661</v>
      </c>
      <c r="I1236" s="12">
        <f t="shared" si="19"/>
        <v>120</v>
      </c>
      <c r="J1236" s="98" t="str">
        <f>VLOOKUP(WEEKDAY(K1236),Ref!Q$2:R$8,2)</f>
        <v>M</v>
      </c>
      <c r="K1236" s="82">
        <v>40581</v>
      </c>
      <c r="L1236" s="12">
        <v>1855</v>
      </c>
      <c r="M1236" s="12">
        <v>2055</v>
      </c>
      <c r="N1236" s="11" t="s">
        <v>375</v>
      </c>
      <c r="O1236" s="15" t="str">
        <f>IF(ISERROR(VLOOKUP(N1236,[1]!Ter_lookup,2,FALSE)=TRUE),"",VLOOKUP(N1236,[1]!Ter_lookup,2,FALSE))</f>
        <v/>
      </c>
      <c r="P1236" s="11">
        <f>VLOOKUP(N1236,[1]!Sky_lookup,2,FALSE)</f>
        <v>315</v>
      </c>
    </row>
    <row r="1237" spans="1:16" x14ac:dyDescent="0.25">
      <c r="A1237" s="11" t="s">
        <v>2361</v>
      </c>
      <c r="B1237" s="12" t="s">
        <v>2037</v>
      </c>
      <c r="C1237" s="12" t="s">
        <v>1798</v>
      </c>
      <c r="D1237" s="78">
        <v>2003</v>
      </c>
      <c r="E1237" s="112">
        <v>15</v>
      </c>
      <c r="F1237" s="77">
        <v>4</v>
      </c>
      <c r="H1237" s="23" t="s">
        <v>1854</v>
      </c>
      <c r="I1237" s="12">
        <f t="shared" si="19"/>
        <v>185</v>
      </c>
      <c r="J1237" s="98" t="str">
        <f>VLOOKUP(WEEKDAY(K1237),Ref!Q$2:R$8,2)</f>
        <v>F</v>
      </c>
      <c r="K1237" s="82">
        <v>40592</v>
      </c>
      <c r="L1237" s="12">
        <v>2100</v>
      </c>
      <c r="M1237" s="12">
        <v>2405</v>
      </c>
      <c r="N1237" s="11" t="s">
        <v>429</v>
      </c>
      <c r="O1237" s="15" t="str">
        <f>IF(ISERROR(VLOOKUP(N1237,[1]!Ter_lookup,2,FALSE)=TRUE),"",VLOOKUP(N1237,[1]!Ter_lookup,2,FALSE))</f>
        <v/>
      </c>
      <c r="P1237" s="11">
        <f>VLOOKUP(N1237,[1]!Sky_lookup,2,FALSE)</f>
        <v>317</v>
      </c>
    </row>
    <row r="1238" spans="1:16" x14ac:dyDescent="0.25">
      <c r="A1238" s="11" t="s">
        <v>2361</v>
      </c>
      <c r="B1238" s="12" t="s">
        <v>2075</v>
      </c>
      <c r="C1238" s="12" t="s">
        <v>2076</v>
      </c>
      <c r="D1238" s="78">
        <v>1993</v>
      </c>
      <c r="E1238" s="112" t="s">
        <v>239</v>
      </c>
      <c r="H1238" s="23" t="s">
        <v>661</v>
      </c>
      <c r="I1238" s="12">
        <f t="shared" si="19"/>
        <v>95</v>
      </c>
      <c r="J1238" s="98" t="str">
        <f>VLOOKUP(WEEKDAY(K1238),Ref!Q$2:R$8,2)</f>
        <v>S</v>
      </c>
      <c r="K1238" s="82">
        <v>40600</v>
      </c>
      <c r="L1238" s="12">
        <v>2200</v>
      </c>
      <c r="M1238" s="12">
        <v>2335</v>
      </c>
      <c r="N1238" s="11" t="s">
        <v>266</v>
      </c>
      <c r="O1238" s="15">
        <f>IF(ISERROR(VLOOKUP(N1238,[1]!Ter_lookup,2,FALSE)=TRUE),"",VLOOKUP(N1238,[1]!Ter_lookup,2,FALSE))</f>
        <v>7</v>
      </c>
      <c r="P1238" s="11">
        <f>VLOOKUP(N1238,[1]!Sky_lookup,2,FALSE)</f>
        <v>115</v>
      </c>
    </row>
    <row r="1239" spans="1:16" x14ac:dyDescent="0.25">
      <c r="A1239" s="11" t="s">
        <v>2361</v>
      </c>
      <c r="B1239" s="12" t="s">
        <v>1997</v>
      </c>
      <c r="C1239" s="12" t="s">
        <v>1998</v>
      </c>
      <c r="D1239" s="78">
        <v>1995</v>
      </c>
      <c r="E1239" s="112">
        <v>18</v>
      </c>
      <c r="H1239" s="23" t="s">
        <v>819</v>
      </c>
      <c r="I1239" s="12">
        <f t="shared" si="19"/>
        <v>125</v>
      </c>
      <c r="J1239" s="98" t="str">
        <f>VLOOKUP(WEEKDAY(K1239),Ref!Q$2:R$8,2)</f>
        <v>H</v>
      </c>
      <c r="K1239" s="82">
        <v>40584</v>
      </c>
      <c r="L1239" s="12">
        <v>2200</v>
      </c>
      <c r="M1239" s="12">
        <v>2405</v>
      </c>
      <c r="N1239" s="11" t="s">
        <v>264</v>
      </c>
      <c r="O1239" s="15">
        <f>IF(ISERROR(VLOOKUP(N1239,[1]!Ter_lookup,2,FALSE)=TRUE),"",VLOOKUP(N1239,[1]!Ter_lookup,2,FALSE))</f>
        <v>5</v>
      </c>
      <c r="P1239" s="11">
        <f>VLOOKUP(N1239,[1]!Sky_lookup,2,FALSE)</f>
        <v>105</v>
      </c>
    </row>
    <row r="1240" spans="1:16" x14ac:dyDescent="0.25">
      <c r="A1240" s="11" t="s">
        <v>2361</v>
      </c>
      <c r="B1240" s="12" t="s">
        <v>1475</v>
      </c>
      <c r="C1240" s="12" t="s">
        <v>2010</v>
      </c>
      <c r="D1240" s="78">
        <v>1956</v>
      </c>
      <c r="E1240" s="112" t="s">
        <v>239</v>
      </c>
      <c r="F1240" s="77">
        <v>4</v>
      </c>
      <c r="H1240" s="23" t="s">
        <v>819</v>
      </c>
      <c r="I1240" s="12">
        <f t="shared" si="19"/>
        <v>105</v>
      </c>
      <c r="J1240" s="98" t="str">
        <f>VLOOKUP(WEEKDAY(K1240),Ref!Q$2:R$8,2)</f>
        <v>U</v>
      </c>
      <c r="K1240" s="82">
        <v>40587</v>
      </c>
      <c r="L1240" s="12">
        <v>1245</v>
      </c>
      <c r="M1240" s="12">
        <v>1430</v>
      </c>
      <c r="N1240" s="11" t="s">
        <v>262</v>
      </c>
      <c r="O1240" s="15">
        <f>IF(ISERROR(VLOOKUP(N1240,[1]!Ter_lookup,2,FALSE)=TRUE),"",VLOOKUP(N1240,[1]!Ter_lookup,2,FALSE))</f>
        <v>2</v>
      </c>
      <c r="P1240" s="11">
        <f>VLOOKUP(N1240,[1]!Sky_lookup,2,FALSE)</f>
        <v>102</v>
      </c>
    </row>
    <row r="1241" spans="1:16" x14ac:dyDescent="0.25">
      <c r="A1241" s="11" t="s">
        <v>2361</v>
      </c>
      <c r="B1241" s="12" t="s">
        <v>2057</v>
      </c>
      <c r="C1241" s="12" t="s">
        <v>2157</v>
      </c>
      <c r="D1241" s="78"/>
      <c r="F1241" s="77">
        <v>4</v>
      </c>
      <c r="H1241" s="23" t="s">
        <v>661</v>
      </c>
      <c r="I1241" s="12">
        <v>120</v>
      </c>
      <c r="J1241" s="98" t="str">
        <f>VLOOKUP(WEEKDAY(K1241),Ref!Q$2:R$8,2)</f>
        <v>H</v>
      </c>
      <c r="K1241" s="82">
        <v>40626</v>
      </c>
      <c r="L1241" s="12">
        <v>2000</v>
      </c>
      <c r="M1241" s="12">
        <v>2200</v>
      </c>
      <c r="N1241" s="11" t="s">
        <v>2036</v>
      </c>
      <c r="O1241" s="15" t="str">
        <f>IF(ISERROR(VLOOKUP(N1241,[1]!Ter_lookup,2,FALSE)=TRUE),"",VLOOKUP(N1241,[1]!Ter_lookup,2,FALSE))</f>
        <v/>
      </c>
      <c r="P1241" s="11">
        <f>VLOOKUP(N1241,[1]!Sky_lookup,2,FALSE)</f>
        <v>107</v>
      </c>
    </row>
    <row r="1242" spans="1:16" x14ac:dyDescent="0.25">
      <c r="A1242" s="11" t="s">
        <v>2361</v>
      </c>
      <c r="B1242" s="12" t="s">
        <v>2155</v>
      </c>
      <c r="C1242" s="12" t="s">
        <v>2156</v>
      </c>
      <c r="D1242" s="78">
        <v>1976</v>
      </c>
      <c r="E1242" s="112" t="s">
        <v>239</v>
      </c>
      <c r="F1242" s="77">
        <v>4</v>
      </c>
      <c r="H1242" s="23" t="s">
        <v>661</v>
      </c>
      <c r="I1242" s="12">
        <v>150</v>
      </c>
      <c r="J1242" s="98" t="str">
        <f>VLOOKUP(WEEKDAY(K1242),Ref!Q$2:R$8,2)</f>
        <v>H</v>
      </c>
      <c r="K1242" s="82">
        <v>40626</v>
      </c>
      <c r="L1242" s="12">
        <v>2100</v>
      </c>
      <c r="M1242" s="12">
        <v>2330</v>
      </c>
      <c r="N1242" s="11" t="s">
        <v>407</v>
      </c>
      <c r="O1242" s="15" t="str">
        <f>IF(ISERROR(VLOOKUP(N1242,[1]!Ter_lookup,2,FALSE)=TRUE),"",VLOOKUP(N1242,[1]!Ter_lookup,2,FALSE))</f>
        <v/>
      </c>
      <c r="P1242" s="11">
        <f>VLOOKUP(N1242,[1]!Sky_lookup,2,FALSE)</f>
        <v>120</v>
      </c>
    </row>
    <row r="1243" spans="1:16" x14ac:dyDescent="0.25">
      <c r="A1243" s="11" t="s">
        <v>2361</v>
      </c>
      <c r="B1243" s="12" t="s">
        <v>2147</v>
      </c>
      <c r="C1243" s="12" t="s">
        <v>2159</v>
      </c>
      <c r="D1243" s="78">
        <v>1985</v>
      </c>
      <c r="E1243" s="112">
        <v>15</v>
      </c>
      <c r="F1243" s="77">
        <v>3</v>
      </c>
      <c r="H1243" s="23" t="s">
        <v>661</v>
      </c>
      <c r="I1243" s="12">
        <v>140</v>
      </c>
      <c r="J1243" s="98" t="str">
        <f>VLOOKUP(WEEKDAY(K1243),Ref!Q$2:R$8,2)</f>
        <v>F</v>
      </c>
      <c r="K1243" s="82">
        <v>40627</v>
      </c>
      <c r="L1243" s="12">
        <v>2100</v>
      </c>
      <c r="M1243" s="12">
        <v>2320</v>
      </c>
      <c r="N1243" s="11" t="s">
        <v>2160</v>
      </c>
      <c r="O1243" s="15" t="str">
        <f>IF(ISERROR(VLOOKUP(N1243,[1]!Ter_lookup,2,FALSE)=TRUE),"",VLOOKUP(N1243,[1]!Ter_lookup,2,FALSE))</f>
        <v/>
      </c>
      <c r="P1243" s="11">
        <f>VLOOKUP(N1243,[1]!Sky_lookup,2,FALSE)</f>
        <v>176</v>
      </c>
    </row>
    <row r="1244" spans="1:16" x14ac:dyDescent="0.25">
      <c r="A1244" s="11" t="s">
        <v>2361</v>
      </c>
      <c r="B1244" s="12" t="s">
        <v>1970</v>
      </c>
      <c r="C1244" s="12" t="s">
        <v>632</v>
      </c>
      <c r="D1244" s="78">
        <v>1998</v>
      </c>
      <c r="E1244" s="112">
        <v>12</v>
      </c>
      <c r="F1244" s="77">
        <v>4</v>
      </c>
      <c r="H1244" s="23" t="s">
        <v>661</v>
      </c>
      <c r="I1244" s="12">
        <f t="shared" ref="I1244:I1249" si="20">IF($M1244&gt;999,LEFT($M1244,2)*60,LEFT($M1244,1)*60)+RIGHT($M1244,2)-IF($L1244&gt;999,LEFT($L1244,2)*60,LEFT($L1244,1)*60)-RIGHT($L1244,2)</f>
        <v>130</v>
      </c>
      <c r="J1244" s="98" t="str">
        <f>VLOOKUP(WEEKDAY(K1244),Ref!Q$2:R$8,2)</f>
        <v>U</v>
      </c>
      <c r="K1244" s="82">
        <v>40636</v>
      </c>
      <c r="L1244" s="12">
        <v>2100</v>
      </c>
      <c r="M1244" s="12">
        <v>2310</v>
      </c>
      <c r="N1244" s="11" t="s">
        <v>2160</v>
      </c>
      <c r="O1244" s="15" t="str">
        <f>IF(ISERROR(VLOOKUP(N1244,[1]!Ter_lookup,2,FALSE)=TRUE),"",VLOOKUP(N1244,[1]!Ter_lookup,2,FALSE))</f>
        <v/>
      </c>
      <c r="P1244" s="11">
        <f>VLOOKUP(N1244,[1]!Sky_lookup,2,FALSE)</f>
        <v>176</v>
      </c>
    </row>
    <row r="1245" spans="1:16" x14ac:dyDescent="0.25">
      <c r="A1245" s="11" t="s">
        <v>2361</v>
      </c>
      <c r="B1245" s="12" t="s">
        <v>2191</v>
      </c>
      <c r="C1245" s="12" t="s">
        <v>96</v>
      </c>
      <c r="D1245" s="78"/>
      <c r="F1245" s="77">
        <v>4</v>
      </c>
      <c r="H1245" s="23" t="s">
        <v>8</v>
      </c>
      <c r="I1245" s="12">
        <f t="shared" si="20"/>
        <v>125</v>
      </c>
      <c r="J1245" s="98" t="str">
        <f>VLOOKUP(WEEKDAY(K1245),Ref!Q$2:R$8,2)</f>
        <v>T</v>
      </c>
      <c r="K1245" s="82">
        <v>40638</v>
      </c>
      <c r="L1245" s="12">
        <v>2100</v>
      </c>
      <c r="M1245" s="12">
        <v>2305</v>
      </c>
      <c r="N1245" s="11" t="s">
        <v>411</v>
      </c>
      <c r="O1245" s="15" t="str">
        <f>IF(ISERROR(VLOOKUP(N1245,[1]!Ter_lookup,2,FALSE)=TRUE),"",VLOOKUP(N1245,[1]!Ter_lookup,2,FALSE))</f>
        <v/>
      </c>
      <c r="P1245" s="11">
        <f>VLOOKUP(N1245,[1]!Sky_lookup,2,FALSE)</f>
        <v>106</v>
      </c>
    </row>
    <row r="1246" spans="1:16" x14ac:dyDescent="0.25">
      <c r="A1246" s="11" t="s">
        <v>2361</v>
      </c>
      <c r="B1246" s="12" t="s">
        <v>2127</v>
      </c>
      <c r="C1246" s="12" t="s">
        <v>2181</v>
      </c>
      <c r="D1246" s="78"/>
      <c r="H1246" s="23" t="s">
        <v>2063</v>
      </c>
      <c r="I1246" s="12">
        <f t="shared" si="20"/>
        <v>150</v>
      </c>
      <c r="J1246" s="98" t="str">
        <f>VLOOKUP(WEEKDAY(K1246),Ref!Q$2:R$8,2)</f>
        <v>F</v>
      </c>
      <c r="K1246" s="82">
        <v>40634</v>
      </c>
      <c r="L1246" s="12">
        <v>2255</v>
      </c>
      <c r="M1246" s="12">
        <v>2525</v>
      </c>
      <c r="N1246" s="11" t="s">
        <v>256</v>
      </c>
      <c r="O1246" s="15">
        <f>IF(ISERROR(VLOOKUP(N1246,[1]!Ter_lookup,2,FALSE)=TRUE),"",VLOOKUP(N1246,[1]!Ter_lookup,2,FALSE))</f>
        <v>14</v>
      </c>
      <c r="P1246" s="11">
        <f>VLOOKUP(N1246,[1]!Sky_lookup,2,FALSE)</f>
        <v>138</v>
      </c>
    </row>
    <row r="1247" spans="1:16" x14ac:dyDescent="0.25">
      <c r="A1247" s="11" t="s">
        <v>2361</v>
      </c>
      <c r="B1247" s="12" t="s">
        <v>1886</v>
      </c>
      <c r="C1247" s="12" t="s">
        <v>1965</v>
      </c>
      <c r="D1247" s="78">
        <v>1998</v>
      </c>
      <c r="E1247" s="112" t="s">
        <v>251</v>
      </c>
      <c r="F1247" s="77">
        <v>4</v>
      </c>
      <c r="H1247" s="23" t="s">
        <v>819</v>
      </c>
      <c r="I1247" s="12">
        <f t="shared" si="20"/>
        <v>105</v>
      </c>
      <c r="J1247" s="98" t="str">
        <f>VLOOKUP(WEEKDAY(K1247),Ref!Q$2:R$8,2)</f>
        <v>U</v>
      </c>
      <c r="K1247" s="82">
        <v>40580</v>
      </c>
      <c r="L1247" s="12">
        <v>1550</v>
      </c>
      <c r="M1247" s="12">
        <v>1735</v>
      </c>
      <c r="N1247" s="11" t="s">
        <v>264</v>
      </c>
      <c r="O1247" s="15">
        <f>IF(ISERROR(VLOOKUP(N1247,[1]!Ter_lookup,2,FALSE)=TRUE),"",VLOOKUP(N1247,[1]!Ter_lookup,2,FALSE))</f>
        <v>5</v>
      </c>
      <c r="P1247" s="11">
        <f>VLOOKUP(N1247,[1]!Sky_lookup,2,FALSE)</f>
        <v>105</v>
      </c>
    </row>
    <row r="1248" spans="1:16" x14ac:dyDescent="0.25">
      <c r="A1248" s="11" t="s">
        <v>2361</v>
      </c>
      <c r="B1248" s="12" t="s">
        <v>1979</v>
      </c>
      <c r="C1248" s="12" t="s">
        <v>1980</v>
      </c>
      <c r="D1248" s="78"/>
      <c r="H1248" s="23" t="s">
        <v>661</v>
      </c>
      <c r="I1248" s="12">
        <f t="shared" si="20"/>
        <v>160</v>
      </c>
      <c r="J1248" s="98" t="str">
        <f>VLOOKUP(WEEKDAY(K1248),Ref!Q$2:R$8,2)</f>
        <v>U</v>
      </c>
      <c r="K1248" s="82">
        <v>40580</v>
      </c>
      <c r="L1248" s="12">
        <v>2100</v>
      </c>
      <c r="M1248" s="12">
        <v>2340</v>
      </c>
      <c r="N1248" s="11" t="s">
        <v>1935</v>
      </c>
      <c r="O1248" s="15" t="str">
        <f>IF(ISERROR(VLOOKUP(N1248,[1]!Ter_lookup,2,FALSE)=TRUE),"",VLOOKUP(N1248,[1]!Ter_lookup,2,FALSE))</f>
        <v/>
      </c>
      <c r="P1248" s="11">
        <f>VLOOKUP(N1248,[1]!Sky_lookup,2,FALSE)</f>
        <v>108</v>
      </c>
    </row>
    <row r="1249" spans="1:16" x14ac:dyDescent="0.25">
      <c r="A1249" s="11" t="s">
        <v>2361</v>
      </c>
      <c r="B1249" s="12" t="s">
        <v>1365</v>
      </c>
      <c r="C1249" s="12" t="s">
        <v>1366</v>
      </c>
      <c r="D1249" s="78">
        <v>1972</v>
      </c>
      <c r="E1249" s="112" t="s">
        <v>239</v>
      </c>
      <c r="F1249" s="77">
        <v>4</v>
      </c>
      <c r="I1249" s="12">
        <f t="shared" si="20"/>
        <v>130</v>
      </c>
      <c r="J1249" s="98" t="str">
        <f>VLOOKUP(WEEKDAY(K1249),Ref!Q$2:R$8,2)</f>
        <v>S</v>
      </c>
      <c r="L1249" s="12">
        <v>1120</v>
      </c>
      <c r="M1249" s="12">
        <v>1330</v>
      </c>
      <c r="N1249" s="12" t="s">
        <v>256</v>
      </c>
      <c r="O1249" s="26"/>
      <c r="P1249" s="11">
        <f>VLOOKUP(N1249,Ref!$E$2:$F$506,2)</f>
        <v>532</v>
      </c>
    </row>
    <row r="1250" spans="1:16" x14ac:dyDescent="0.25">
      <c r="A1250" s="11" t="s">
        <v>2361</v>
      </c>
      <c r="B1250" s="11" t="s">
        <v>1245</v>
      </c>
      <c r="C1250" s="12" t="s">
        <v>219</v>
      </c>
      <c r="D1250" s="11">
        <v>1983</v>
      </c>
      <c r="E1250" s="112" t="s">
        <v>239</v>
      </c>
      <c r="F1250" s="77">
        <v>3</v>
      </c>
      <c r="I1250" s="12">
        <f>IF($M1250&gt;999,LEFT($M1250,2)*60,LEFT($M1250,1)*60)+RIGHT($M1250,2)-IF($L1250&gt;999,LEFT($L1250,2)*60,LEFT($L1250,1)*60)-RIGHT($L1250,2)</f>
        <v>160</v>
      </c>
      <c r="J1250" s="98" t="str">
        <f>VLOOKUP(WEEKDAY(K1250),Ref!Q$2:R$8,2)</f>
        <v>S</v>
      </c>
      <c r="L1250" s="11">
        <v>2200</v>
      </c>
      <c r="M1250" s="11">
        <v>2440</v>
      </c>
      <c r="N1250" s="11" t="s">
        <v>407</v>
      </c>
      <c r="O1250" s="26"/>
      <c r="P1250" s="11">
        <f>VLOOKUP(N1250,Ref!$E$2:$F$506,2)</f>
        <v>532</v>
      </c>
    </row>
    <row r="1251" spans="1:16" x14ac:dyDescent="0.25">
      <c r="A1251" s="11" t="s">
        <v>2361</v>
      </c>
      <c r="B1251" s="12" t="s">
        <v>2215</v>
      </c>
      <c r="C1251" s="12" t="s">
        <v>2216</v>
      </c>
      <c r="D1251" s="78">
        <v>1999</v>
      </c>
      <c r="E1251" s="112">
        <v>12</v>
      </c>
      <c r="F1251" s="77">
        <v>4</v>
      </c>
      <c r="H1251" s="23" t="s">
        <v>819</v>
      </c>
      <c r="I1251" s="12">
        <f>IF($M1251&gt;999,LEFT($M1251,2)*60,LEFT($M1251,1)*60)+RIGHT($M1251,2)-IF($L1251&gt;999,LEFT($L1251,2)*60,LEFT($L1251,1)*60)-RIGHT($L1251,2)</f>
        <v>100</v>
      </c>
      <c r="J1251" s="98" t="str">
        <f>VLOOKUP(WEEKDAY(K1251),Ref!Q$2:R$8,2)</f>
        <v>U</v>
      </c>
      <c r="K1251" s="82">
        <v>40650</v>
      </c>
      <c r="L1251" s="12">
        <v>1800</v>
      </c>
      <c r="M1251" s="12">
        <v>1940</v>
      </c>
      <c r="N1251" s="11" t="s">
        <v>2014</v>
      </c>
      <c r="O1251" s="15">
        <f>IF(ISERROR(VLOOKUP(N1251,[1]!Ter_lookup,2,FALSE)=TRUE),"",VLOOKUP(N1251,[1]!Ter_lookup,2,FALSE))</f>
        <v>5</v>
      </c>
      <c r="P1251" s="11">
        <f>VLOOKUP(N1251,[1]!Sky_lookup,2,FALSE)</f>
        <v>105</v>
      </c>
    </row>
    <row r="1252" spans="1:16" x14ac:dyDescent="0.25">
      <c r="A1252" s="11" t="s">
        <v>2361</v>
      </c>
      <c r="B1252" s="12" t="s">
        <v>2224</v>
      </c>
      <c r="C1252" s="12" t="s">
        <v>2225</v>
      </c>
      <c r="D1252" s="78">
        <v>1984</v>
      </c>
      <c r="E1252" s="112">
        <v>18</v>
      </c>
      <c r="F1252" s="77">
        <v>5</v>
      </c>
      <c r="H1252" s="23" t="s">
        <v>8</v>
      </c>
      <c r="I1252" s="12">
        <f>IF($M1252&gt;999,LEFT($M1252,2)*60,LEFT($M1252,1)*60)+RIGHT($M1252,2)-IF($L1252&gt;999,LEFT($L1252,2)*60,LEFT($L1252,1)*60)-RIGHT($L1252,2)</f>
        <v>265</v>
      </c>
      <c r="J1252" s="98" t="str">
        <f>VLOOKUP(WEEKDAY(K1252),Ref!Q$2:R$8,2)</f>
        <v>W</v>
      </c>
      <c r="K1252" s="82">
        <v>40653</v>
      </c>
      <c r="L1252" s="12">
        <v>2320</v>
      </c>
      <c r="M1252" s="12">
        <v>2745</v>
      </c>
      <c r="N1252" s="11" t="s">
        <v>375</v>
      </c>
      <c r="O1252" s="15" t="str">
        <f>IF(ISERROR(VLOOKUP(N1252,[1]!Ter_lookup,2,FALSE)=TRUE),"",VLOOKUP(N1252,[1]!Ter_lookup,2,FALSE))</f>
        <v/>
      </c>
      <c r="P1252" s="11">
        <f>VLOOKUP(N1252,[1]!Sky_lookup,2,FALSE)</f>
        <v>315</v>
      </c>
    </row>
    <row r="1253" spans="1:16" x14ac:dyDescent="0.25">
      <c r="A1253" s="11" t="s">
        <v>2361</v>
      </c>
      <c r="B1253" s="11" t="s">
        <v>2279</v>
      </c>
      <c r="C1253" s="11" t="s">
        <v>2283</v>
      </c>
      <c r="D1253" s="20">
        <v>2010</v>
      </c>
      <c r="E1253" s="112">
        <v>12</v>
      </c>
      <c r="F1253" s="77">
        <v>4</v>
      </c>
      <c r="H1253" s="23" t="s">
        <v>1854</v>
      </c>
      <c r="I1253" s="12">
        <f>IF($M1253&gt;999,LEFT($M1253,2)*60,LEFT($M1253,1)*60)+RIGHT($M1253,2)-IF($L1253&gt;999,LEFT($L1253,2)*60,LEFT($L1253,1)*60)-RIGHT($L1253,2)</f>
        <v>120</v>
      </c>
      <c r="J1253" s="98" t="str">
        <f>VLOOKUP(WEEKDAY(K1253),Ref!Q$2:R$8,2)</f>
        <v>T</v>
      </c>
      <c r="K1253" s="82">
        <v>40666</v>
      </c>
      <c r="L1253" s="11">
        <v>2200</v>
      </c>
      <c r="M1253" s="11">
        <v>2400</v>
      </c>
      <c r="N1253" s="11" t="s">
        <v>256</v>
      </c>
      <c r="O1253" s="15">
        <f>IF(ISERROR(VLOOKUP(N1253,[1]!Ter_lookup,2,FALSE)=TRUE),"",VLOOKUP(N1253,[1]!Ter_lookup,2,FALSE))</f>
        <v>14</v>
      </c>
      <c r="P1253" s="11">
        <f>VLOOKUP(N1253,[1]!Sky_lookup,2,FALSE)</f>
        <v>138</v>
      </c>
    </row>
    <row r="1254" spans="1:16" x14ac:dyDescent="0.25">
      <c r="A1254" s="11" t="s">
        <v>2361</v>
      </c>
      <c r="B1254" s="11" t="s">
        <v>2245</v>
      </c>
      <c r="C1254" s="11" t="s">
        <v>2246</v>
      </c>
      <c r="D1254" s="20">
        <v>1996</v>
      </c>
      <c r="E1254" s="112" t="s">
        <v>251</v>
      </c>
      <c r="F1254" s="77">
        <v>4</v>
      </c>
      <c r="H1254" s="23" t="s">
        <v>2063</v>
      </c>
      <c r="I1254" s="12">
        <v>90</v>
      </c>
      <c r="J1254" s="98" t="str">
        <f>VLOOKUP(WEEKDAY(K1254),Ref!Q$2:R$8,2)</f>
        <v>M</v>
      </c>
      <c r="K1254" s="82">
        <v>40658</v>
      </c>
      <c r="L1254" s="11">
        <v>1315</v>
      </c>
      <c r="M1254" s="11">
        <v>1445</v>
      </c>
      <c r="N1254" s="11" t="s">
        <v>385</v>
      </c>
      <c r="O1254" s="15">
        <f>IF(ISERROR(VLOOKUP(N1254,[1]!Ter_lookup,2,FALSE)=TRUE),"",VLOOKUP(N1254,[1]!Ter_lookup,2,FALSE))</f>
        <v>1</v>
      </c>
      <c r="P1254" s="11">
        <f>VLOOKUP(N1254,[1]!Sky_lookup,2,FALSE)</f>
        <v>101</v>
      </c>
    </row>
    <row r="1255" spans="1:16" x14ac:dyDescent="0.25">
      <c r="A1255" s="11" t="s">
        <v>2361</v>
      </c>
      <c r="B1255" s="11" t="s">
        <v>2147</v>
      </c>
      <c r="C1255" s="11" t="s">
        <v>2255</v>
      </c>
      <c r="D1255" s="20">
        <v>1992</v>
      </c>
      <c r="E1255" s="112">
        <v>18</v>
      </c>
      <c r="F1255" s="77">
        <v>4</v>
      </c>
      <c r="H1255" s="23" t="s">
        <v>8</v>
      </c>
      <c r="I1255" s="12">
        <f t="shared" ref="I1255:I1259" si="21">IF($M1255&gt;999,LEFT($M1255,2)*60,LEFT($M1255,1)*60)+RIGHT($M1255,2)-IF($L1255&gt;999,LEFT($L1255,2)*60,LEFT($L1255,1)*60)-RIGHT($L1255,2)</f>
        <v>130</v>
      </c>
      <c r="J1255" s="98" t="str">
        <f>VLOOKUP(WEEKDAY(K1255),Ref!Q$2:R$8,2)</f>
        <v>T</v>
      </c>
      <c r="K1255" s="82">
        <v>40659</v>
      </c>
      <c r="L1255" s="11">
        <v>2100</v>
      </c>
      <c r="M1255" s="11">
        <v>2310</v>
      </c>
      <c r="N1255" s="11" t="s">
        <v>375</v>
      </c>
      <c r="O1255" s="15" t="str">
        <f>IF(ISERROR(VLOOKUP(N1255,[1]!Ter_lookup,2,FALSE)=TRUE),"",VLOOKUP(N1255,[1]!Ter_lookup,2,FALSE))</f>
        <v/>
      </c>
      <c r="P1255" s="11">
        <f>VLOOKUP(N1255,[1]!Sky_lookup,2,FALSE)</f>
        <v>315</v>
      </c>
    </row>
    <row r="1256" spans="1:16" x14ac:dyDescent="0.25">
      <c r="A1256" s="11" t="s">
        <v>2361</v>
      </c>
      <c r="B1256" s="11" t="s">
        <v>489</v>
      </c>
      <c r="C1256" s="11" t="s">
        <v>2254</v>
      </c>
      <c r="D1256" s="20">
        <v>2011</v>
      </c>
      <c r="F1256" s="77">
        <v>4</v>
      </c>
      <c r="I1256" s="12">
        <f t="shared" si="21"/>
        <v>75</v>
      </c>
      <c r="J1256" s="98" t="str">
        <f>VLOOKUP(WEEKDAY(K1256),Ref!Q$2:R$8,2)</f>
        <v>T</v>
      </c>
      <c r="K1256" s="82">
        <v>40659</v>
      </c>
      <c r="L1256" s="11">
        <v>2200</v>
      </c>
      <c r="M1256" s="11">
        <v>2315</v>
      </c>
      <c r="N1256" s="11" t="s">
        <v>256</v>
      </c>
      <c r="O1256" s="15">
        <f>IF(ISERROR(VLOOKUP(N1256,[1]!Ter_lookup,2,FALSE)=TRUE),"",VLOOKUP(N1256,[1]!Ter_lookup,2,FALSE))</f>
        <v>14</v>
      </c>
      <c r="P1256" s="11">
        <f>VLOOKUP(N1256,[1]!Sky_lookup,2,FALSE)</f>
        <v>138</v>
      </c>
    </row>
    <row r="1257" spans="1:16" x14ac:dyDescent="0.25">
      <c r="A1257" s="11" t="s">
        <v>2361</v>
      </c>
      <c r="B1257" s="11" t="s">
        <v>2271</v>
      </c>
      <c r="C1257" s="11" t="s">
        <v>2272</v>
      </c>
      <c r="D1257" s="20">
        <v>1980</v>
      </c>
      <c r="E1257" s="112" t="s">
        <v>239</v>
      </c>
      <c r="F1257" s="77">
        <v>5</v>
      </c>
      <c r="H1257" s="23" t="s">
        <v>1854</v>
      </c>
      <c r="I1257" s="12">
        <f t="shared" si="21"/>
        <v>165</v>
      </c>
      <c r="J1257" s="98" t="str">
        <f>VLOOKUP(WEEKDAY(K1257),Ref!Q$2:R$8,2)</f>
        <v>S</v>
      </c>
      <c r="K1257" s="82">
        <v>40663</v>
      </c>
      <c r="L1257" s="11">
        <v>1815</v>
      </c>
      <c r="M1257" s="11">
        <v>2100</v>
      </c>
      <c r="N1257" s="11" t="s">
        <v>2273</v>
      </c>
      <c r="O1257" s="15" t="str">
        <f>IF(ISERROR(VLOOKUP(N1257,[1]!Ter_lookup,2,FALSE)=TRUE),"",VLOOKUP(N1257,[1]!Ter_lookup,2,FALSE))</f>
        <v/>
      </c>
      <c r="P1257" s="11">
        <f>VLOOKUP(N1257,[1]!Sky_lookup,2,FALSE)</f>
        <v>174</v>
      </c>
    </row>
    <row r="1258" spans="1:16" x14ac:dyDescent="0.25">
      <c r="A1258" s="11" t="s">
        <v>2361</v>
      </c>
      <c r="B1258" s="11" t="s">
        <v>2280</v>
      </c>
      <c r="C1258" s="11" t="s">
        <v>2281</v>
      </c>
      <c r="D1258" s="20">
        <v>2004</v>
      </c>
      <c r="E1258" s="112">
        <v>12</v>
      </c>
      <c r="F1258" s="77">
        <v>5</v>
      </c>
      <c r="H1258" s="23" t="s">
        <v>8</v>
      </c>
      <c r="I1258" s="12">
        <f t="shared" si="21"/>
        <v>155</v>
      </c>
      <c r="J1258" s="98" t="str">
        <f>VLOOKUP(WEEKDAY(K1258),Ref!Q$2:R$8,2)</f>
        <v>T</v>
      </c>
      <c r="K1258" s="82">
        <v>40666</v>
      </c>
      <c r="L1258" s="11">
        <v>2100</v>
      </c>
      <c r="M1258" s="11">
        <v>2335</v>
      </c>
      <c r="N1258" s="11" t="s">
        <v>375</v>
      </c>
      <c r="O1258" s="15" t="str">
        <f>IF(ISERROR(VLOOKUP(N1258,[1]!Ter_lookup,2,FALSE)=TRUE),"",VLOOKUP(N1258,[1]!Ter_lookup,2,FALSE))</f>
        <v/>
      </c>
      <c r="P1258" s="11">
        <f>VLOOKUP(N1258,[1]!Sky_lookup,2,FALSE)</f>
        <v>315</v>
      </c>
    </row>
    <row r="1259" spans="1:16" x14ac:dyDescent="0.25">
      <c r="A1259" s="11" t="s">
        <v>2361</v>
      </c>
      <c r="B1259" s="11" t="s">
        <v>2329</v>
      </c>
      <c r="C1259" s="11" t="s">
        <v>2330</v>
      </c>
      <c r="D1259" s="20">
        <v>1979</v>
      </c>
      <c r="E1259" s="112" t="s">
        <v>239</v>
      </c>
      <c r="F1259" s="77">
        <v>4</v>
      </c>
      <c r="I1259" s="12" t="e">
        <f t="shared" si="21"/>
        <v>#VALUE!</v>
      </c>
      <c r="J1259" s="98" t="str">
        <f>VLOOKUP(WEEKDAY(K1259),Ref!Q$2:R$8,2)</f>
        <v>S</v>
      </c>
      <c r="O1259" s="15" t="str">
        <f>IF(ISERROR(VLOOKUP(N1259,[1]!Ter_lookup,2,FALSE)=TRUE),"",VLOOKUP(N1259,[1]!Ter_lookup,2,FALSE))</f>
        <v/>
      </c>
      <c r="P1259" s="11" t="e">
        <f>VLOOKUP(N1259,[1]!Sky_lookup,2,FALSE)</f>
        <v>#N/A</v>
      </c>
    </row>
  </sheetData>
  <autoFilter ref="A1:Y1019">
    <sortState ref="A2:Y1005">
      <sortCondition ref="A1:A1005"/>
    </sortState>
  </autoFilter>
  <sortState ref="A1030:Q1043">
    <sortCondition ref="K1030:K1043"/>
    <sortCondition ref="L1030:L1043"/>
    <sortCondition ref="M1030:M1043"/>
  </sortState>
  <conditionalFormatting sqref="F822:G822">
    <cfRule type="colorScale" priority="11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822">
    <cfRule type="colorScale" priority="114">
      <colorScale>
        <cfvo type="min"/>
        <cfvo type="max"/>
        <color theme="4"/>
        <color theme="4"/>
      </colorScale>
    </cfRule>
  </conditionalFormatting>
  <conditionalFormatting sqref="F824:G824">
    <cfRule type="colorScale" priority="11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824">
    <cfRule type="colorScale" priority="112">
      <colorScale>
        <cfvo type="min"/>
        <cfvo type="max"/>
        <color theme="4"/>
        <color theme="4"/>
      </colorScale>
    </cfRule>
  </conditionalFormatting>
  <conditionalFormatting sqref="O1224 O825 O877:O879 O1226">
    <cfRule type="colorScale" priority="106">
      <colorScale>
        <cfvo type="min"/>
        <cfvo type="max"/>
        <color theme="4"/>
        <color theme="4"/>
      </colorScale>
    </cfRule>
  </conditionalFormatting>
  <conditionalFormatting sqref="F846:G846">
    <cfRule type="colorScale" priority="9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846">
    <cfRule type="colorScale" priority="91">
      <colorScale>
        <cfvo type="min"/>
        <cfvo type="max"/>
        <color theme="4"/>
        <color theme="4"/>
      </colorScale>
    </cfRule>
  </conditionalFormatting>
  <conditionalFormatting sqref="O299">
    <cfRule type="colorScale" priority="90">
      <colorScale>
        <cfvo type="min"/>
        <cfvo type="max"/>
        <color theme="4"/>
        <color theme="4"/>
      </colorScale>
    </cfRule>
  </conditionalFormatting>
  <conditionalFormatting sqref="O850">
    <cfRule type="colorScale" priority="89">
      <colorScale>
        <cfvo type="min"/>
        <cfvo type="max"/>
        <color theme="4"/>
        <color theme="4"/>
      </colorScale>
    </cfRule>
  </conditionalFormatting>
  <conditionalFormatting sqref="F850:G850">
    <cfRule type="colorScale" priority="8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851">
    <cfRule type="colorScale" priority="86">
      <colorScale>
        <cfvo type="min"/>
        <cfvo type="max"/>
        <color theme="4"/>
        <color theme="4"/>
      </colorScale>
    </cfRule>
  </conditionalFormatting>
  <conditionalFormatting sqref="F851:G851">
    <cfRule type="colorScale" priority="8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890">
    <cfRule type="colorScale" priority="84">
      <colorScale>
        <cfvo type="min"/>
        <cfvo type="max"/>
        <color theme="4"/>
        <color theme="4"/>
      </colorScale>
    </cfRule>
  </conditionalFormatting>
  <conditionalFormatting sqref="F890:G890">
    <cfRule type="colorScale" priority="8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859">
    <cfRule type="colorScale" priority="82">
      <colorScale>
        <cfvo type="min"/>
        <cfvo type="max"/>
        <color theme="4"/>
        <color theme="4"/>
      </colorScale>
    </cfRule>
  </conditionalFormatting>
  <conditionalFormatting sqref="F859:G859">
    <cfRule type="colorScale" priority="8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864">
    <cfRule type="colorScale" priority="74">
      <colorScale>
        <cfvo type="min"/>
        <cfvo type="max"/>
        <color theme="4"/>
        <color theme="4"/>
      </colorScale>
    </cfRule>
  </conditionalFormatting>
  <conditionalFormatting sqref="O1249 O882 O299 O1232:O1235 O857 O886 O868:O869 O855 O826:O843 O845:O849 O884">
    <cfRule type="colorScale" priority="806">
      <colorScale>
        <cfvo type="min"/>
        <cfvo type="max"/>
        <color theme="4"/>
        <color theme="4"/>
      </colorScale>
    </cfRule>
  </conditionalFormatting>
  <conditionalFormatting sqref="F891:G891">
    <cfRule type="colorScale" priority="6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891">
    <cfRule type="colorScale" priority="66">
      <colorScale>
        <cfvo type="min"/>
        <cfvo type="max"/>
        <color theme="4"/>
        <color theme="4"/>
      </colorScale>
    </cfRule>
  </conditionalFormatting>
  <conditionalFormatting sqref="F889">
    <cfRule type="colorScale" priority="5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902:G902 F897:G898 F894:G894 F920:G920">
    <cfRule type="colorScale" priority="5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1249:G1249 F882:G882 F868:G869 F886:G886 F1232:G1235 F857:G857 F299:G299 F855:G855 F826:G827 F829:G843 F845:G849">
    <cfRule type="colorScale" priority="112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249 O888 O865:O866 O860:O863">
    <cfRule type="colorScale" priority="1200">
      <colorScale>
        <cfvo type="min"/>
        <cfvo type="max"/>
        <color theme="4"/>
        <color theme="4"/>
      </colorScale>
    </cfRule>
  </conditionalFormatting>
  <conditionalFormatting sqref="O895">
    <cfRule type="colorScale" priority="49">
      <colorScale>
        <cfvo type="min"/>
        <cfvo type="max"/>
        <color theme="4"/>
        <color theme="4"/>
      </colorScale>
    </cfRule>
  </conditionalFormatting>
  <conditionalFormatting sqref="F895:G895">
    <cfRule type="colorScale" priority="5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897:G897">
    <cfRule type="colorScale" priority="4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897">
    <cfRule type="colorScale" priority="42">
      <colorScale>
        <cfvo type="min"/>
        <cfvo type="max"/>
        <color theme="4"/>
        <color theme="4"/>
      </colorScale>
    </cfRule>
  </conditionalFormatting>
  <conditionalFormatting sqref="O899">
    <cfRule type="colorScale" priority="33">
      <colorScale>
        <cfvo type="min"/>
        <cfvo type="max"/>
        <color theme="4"/>
        <color theme="4"/>
      </colorScale>
    </cfRule>
  </conditionalFormatting>
  <conditionalFormatting sqref="F899:G899">
    <cfRule type="colorScale" priority="3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913">
    <cfRule type="colorScale" priority="29">
      <colorScale>
        <cfvo type="min"/>
        <cfvo type="max"/>
        <color theme="4"/>
        <color theme="4"/>
      </colorScale>
    </cfRule>
  </conditionalFormatting>
  <conditionalFormatting sqref="O521">
    <cfRule type="colorScale" priority="27">
      <colorScale>
        <cfvo type="min"/>
        <cfvo type="max"/>
        <color theme="4"/>
        <color theme="4"/>
      </colorScale>
    </cfRule>
  </conditionalFormatting>
  <conditionalFormatting sqref="F521:G521">
    <cfRule type="colorScale" priority="2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1250:G1250">
    <cfRule type="colorScale" priority="2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250">
    <cfRule type="colorScale" priority="25">
      <colorScale>
        <cfvo type="min"/>
        <cfvo type="max"/>
        <color theme="4"/>
        <color theme="4"/>
      </colorScale>
    </cfRule>
  </conditionalFormatting>
  <conditionalFormatting sqref="F1244:G1245 F883 F996:G996 F929:G929 F900:G901 F923:G926 F903:G906 F919:G919 F915:G916 F908:G912 F931:G931 F1251:G1252">
    <cfRule type="colorScale" priority="317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261:O65576 O979 O937 O1243 O951 O1246 O890 O914 O823 O845:O882 O1047:O1049 O1051:O1209 O1211:O1235 O972 O1009:O1010 O921:O922 O917:O918 O1238:O1240 O886:O888 O1249:O1250 O930 O927:O928 O522:O677 O435:O520 O1:O74 O76:O109 O111:O149 O151:O433 O754:O769 O825:O843 O884 O679:O752 O771:O821">
    <cfRule type="colorScale" priority="3225">
      <colorScale>
        <cfvo type="min"/>
        <cfvo type="max"/>
        <color theme="4"/>
        <color theme="4"/>
      </colorScale>
    </cfRule>
  </conditionalFormatting>
  <conditionalFormatting sqref="F1261:G65576 F979:G979 F1246:G1246 F951:G951 F937:G937 F844 F1243:G1243 F890:G890 F914:G914 F823:G823 F845:G882 F771:G821 F1047:G1049 F1051:G1209 F1211:G1235 F972:G972 F1009:G1010 F997 F1254:F1256 F770 F150 F110 F75 F753 F917:G918 F1238:G1240 F886:G888 F1249:G1250 F930:G930 F927:G928 F921:G922 F435:G520 F522:G677 F1:G74 F76:G109 F111:G149 F151:G433 F754:G769 F825:G843 F884:G884 F679:G752">
    <cfRule type="colorScale" priority="388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002:O1003">
    <cfRule type="colorScale" priority="22">
      <colorScale>
        <cfvo type="min"/>
        <cfvo type="max"/>
        <color theme="4"/>
        <color theme="4"/>
      </colorScale>
    </cfRule>
  </conditionalFormatting>
  <conditionalFormatting sqref="F1002:G1003">
    <cfRule type="colorScale" priority="2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003">
    <cfRule type="colorScale" priority="17">
      <colorScale>
        <cfvo type="min"/>
        <cfvo type="max"/>
        <color theme="4"/>
        <color theme="4"/>
      </colorScale>
    </cfRule>
  </conditionalFormatting>
  <conditionalFormatting sqref="F1003:G1003">
    <cfRule type="colorScale" priority="1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259">
    <cfRule type="colorScale" priority="12">
      <colorScale>
        <cfvo type="min"/>
        <cfvo type="max"/>
        <color theme="4"/>
        <color theme="4"/>
      </colorScale>
    </cfRule>
  </conditionalFormatting>
  <conditionalFormatting sqref="O961">
    <cfRule type="colorScale" priority="11">
      <colorScale>
        <cfvo type="min"/>
        <cfvo type="max"/>
        <color theme="4"/>
        <color theme="4"/>
      </colorScale>
    </cfRule>
  </conditionalFormatting>
  <conditionalFormatting sqref="O962">
    <cfRule type="colorScale" priority="10">
      <colorScale>
        <cfvo type="min"/>
        <cfvo type="max"/>
        <color theme="4"/>
        <color theme="4"/>
      </colorScale>
    </cfRule>
  </conditionalFormatting>
  <conditionalFormatting sqref="F962:G962">
    <cfRule type="colorScale" priority="9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010">
    <cfRule type="colorScale" priority="8">
      <colorScale>
        <cfvo type="min"/>
        <cfvo type="max"/>
        <color theme="4"/>
        <color theme="4"/>
      </colorScale>
    </cfRule>
  </conditionalFormatting>
  <conditionalFormatting sqref="O973:O978 O969">
    <cfRule type="colorScale" priority="7">
      <colorScale>
        <cfvo type="min"/>
        <cfvo type="max"/>
        <color theme="4"/>
        <color theme="4"/>
      </colorScale>
    </cfRule>
  </conditionalFormatting>
  <conditionalFormatting sqref="F969:G969 F973:G978">
    <cfRule type="colorScale" priority="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241:O1242 O891:O893 O907">
    <cfRule type="colorScale" priority="4420">
      <colorScale>
        <cfvo type="min"/>
        <cfvo type="max"/>
        <color theme="4"/>
        <color theme="4"/>
      </colorScale>
    </cfRule>
  </conditionalFormatting>
  <conditionalFormatting sqref="O970">
    <cfRule type="colorScale" priority="5">
      <colorScale>
        <cfvo type="min"/>
        <cfvo type="max"/>
        <color theme="4"/>
        <color theme="4"/>
      </colorScale>
    </cfRule>
  </conditionalFormatting>
  <conditionalFormatting sqref="O982">
    <cfRule type="colorScale" priority="4">
      <colorScale>
        <cfvo type="min"/>
        <cfvo type="max"/>
        <color theme="4"/>
        <color theme="4"/>
      </colorScale>
    </cfRule>
  </conditionalFormatting>
  <conditionalFormatting sqref="F982:G982">
    <cfRule type="colorScale" priority="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1:G1048576">
    <cfRule type="colorScale" priority="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210">
    <cfRule type="colorScale" priority="1">
      <colorScale>
        <cfvo type="min"/>
        <cfvo type="max"/>
        <color theme="4"/>
        <color theme="4"/>
      </colorScale>
    </cfRule>
  </conditionalFormatting>
  <conditionalFormatting sqref="O1244:O1245 O844 O434 O894 O915:O916 O922:O926 O928:O929 O897:O906 O908:O912 O919:O920 O753 O883 O770 O150 O110 O75 O931:O936 O1251:O1258 O678 O938:O950 O971 O952:O969 O973:O978 O1011:O1046 O980:O1005">
    <cfRule type="colorScale" priority="4999">
      <colorScale>
        <cfvo type="min"/>
        <cfvo type="max"/>
        <color theme="4"/>
        <color theme="4"/>
      </colorScale>
    </cfRule>
  </conditionalFormatting>
  <hyperlinks>
    <hyperlink ref="N887" r:id="rId1" display="T@CM"/>
  </hyperlinks>
  <pageMargins left="0.25" right="0.25" top="0.75" bottom="0.75" header="0.3" footer="0.3"/>
  <pageSetup paperSize="9" scale="5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5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1" sqref="A21"/>
    </sheetView>
  </sheetViews>
  <sheetFormatPr defaultRowHeight="15" x14ac:dyDescent="0.25"/>
  <cols>
    <col min="1" max="1" width="9.140625" style="125" customWidth="1"/>
    <col min="2" max="2" width="12.85546875" customWidth="1"/>
    <col min="3" max="3" width="53" customWidth="1"/>
    <col min="4" max="4" width="9.42578125" customWidth="1"/>
    <col min="5" max="5" width="5" style="2" customWidth="1"/>
    <col min="6" max="6" width="3.7109375" style="2" customWidth="1"/>
    <col min="7" max="7" width="3.42578125" customWidth="1"/>
    <col min="8" max="8" width="9.28515625" customWidth="1"/>
    <col min="9" max="10" width="4.28515625" customWidth="1"/>
    <col min="11" max="12" width="10.85546875" customWidth="1"/>
    <col min="15" max="15" width="1" customWidth="1"/>
    <col min="16" max="16" width="9.140625" style="11"/>
  </cols>
  <sheetData>
    <row r="1" spans="1:20" s="11" customFormat="1" x14ac:dyDescent="0.25">
      <c r="A1" s="120" t="s">
        <v>259</v>
      </c>
      <c r="B1" s="11" t="s">
        <v>475</v>
      </c>
      <c r="C1" s="11" t="s">
        <v>1480</v>
      </c>
      <c r="D1" s="20" t="s">
        <v>1478</v>
      </c>
      <c r="E1" s="112" t="s">
        <v>1482</v>
      </c>
      <c r="F1" s="77" t="s">
        <v>725</v>
      </c>
      <c r="G1" s="86" t="s">
        <v>1481</v>
      </c>
      <c r="H1" s="87" t="s">
        <v>1613</v>
      </c>
      <c r="I1" s="20" t="s">
        <v>467</v>
      </c>
      <c r="J1" s="87" t="s">
        <v>1851</v>
      </c>
      <c r="K1" s="88" t="s">
        <v>1612</v>
      </c>
      <c r="L1" s="20" t="s">
        <v>281</v>
      </c>
      <c r="M1" s="20" t="s">
        <v>1479</v>
      </c>
      <c r="N1" s="11" t="s">
        <v>280</v>
      </c>
      <c r="O1" s="16" t="s">
        <v>1853</v>
      </c>
      <c r="P1" s="11" t="s">
        <v>403</v>
      </c>
      <c r="Q1" s="11" t="s">
        <v>1850</v>
      </c>
    </row>
    <row r="2" spans="1:20" x14ac:dyDescent="0.25">
      <c r="A2" s="11"/>
      <c r="B2" s="12" t="s">
        <v>1423</v>
      </c>
      <c r="C2" s="12" t="s">
        <v>1567</v>
      </c>
      <c r="D2" s="11">
        <v>2010</v>
      </c>
      <c r="E2" s="112"/>
      <c r="F2" s="77"/>
      <c r="G2" s="44"/>
      <c r="H2" s="45"/>
      <c r="I2" s="12">
        <f>IF($M2&gt;999,LEFT($M2,2)*60,LEFT($M2,1)*60)+RIGHT($M2,2)-IF($L2&gt;999,LEFT($L2,2)*60,LEFT($L2,1)*60)-RIGHT($L2,2)</f>
        <v>60</v>
      </c>
      <c r="J2" s="87"/>
      <c r="K2" s="82"/>
      <c r="L2" s="11">
        <v>2100</v>
      </c>
      <c r="M2" s="11">
        <v>2200</v>
      </c>
      <c r="N2" s="11" t="s">
        <v>385</v>
      </c>
      <c r="O2" s="15"/>
      <c r="P2" s="11">
        <f>VLOOKUP(N2,Ref!$E$2:$F$506,2)</f>
        <v>132</v>
      </c>
      <c r="Q2" s="11"/>
      <c r="R2" s="11"/>
      <c r="S2" s="41"/>
      <c r="T2" s="41"/>
    </row>
    <row r="3" spans="1:20" x14ac:dyDescent="0.25">
      <c r="A3" s="11"/>
      <c r="B3" s="12" t="s">
        <v>1423</v>
      </c>
      <c r="C3" s="12" t="s">
        <v>1584</v>
      </c>
      <c r="D3" s="11">
        <v>2010</v>
      </c>
      <c r="E3" s="112"/>
      <c r="F3" s="77"/>
      <c r="G3" s="44"/>
      <c r="H3" s="45"/>
      <c r="I3" s="12">
        <f>IF($M3&gt;999,LEFT($M3,2)*60,LEFT($M3,1)*60)+RIGHT($M3,2)-IF($L3&gt;999,LEFT($L3,2)*60,LEFT($L3,1)*60)-RIGHT($L3,2)</f>
        <v>60</v>
      </c>
      <c r="J3" s="87"/>
      <c r="K3" s="82"/>
      <c r="L3" s="11">
        <v>2100</v>
      </c>
      <c r="M3" s="11">
        <v>2200</v>
      </c>
      <c r="N3" s="11" t="s">
        <v>385</v>
      </c>
      <c r="O3" s="15"/>
      <c r="P3" s="11">
        <f>VLOOKUP(N3,Ref!$E$2:$F$506,2)</f>
        <v>132</v>
      </c>
      <c r="Q3" s="11"/>
      <c r="R3" s="11"/>
    </row>
    <row r="4" spans="1:20" x14ac:dyDescent="0.25">
      <c r="A4" s="29"/>
      <c r="B4" s="12" t="s">
        <v>1423</v>
      </c>
      <c r="C4" s="11" t="s">
        <v>1807</v>
      </c>
      <c r="D4" s="20"/>
      <c r="E4" s="112"/>
      <c r="F4" s="77"/>
      <c r="G4" s="134"/>
      <c r="H4" s="83"/>
      <c r="I4" s="12"/>
      <c r="J4" s="87"/>
      <c r="K4" s="82"/>
      <c r="L4" s="11"/>
      <c r="M4" s="11"/>
      <c r="N4" s="11"/>
      <c r="O4" s="15"/>
      <c r="Q4" s="11"/>
      <c r="R4" s="11"/>
    </row>
    <row r="5" spans="1:20" x14ac:dyDescent="0.25">
      <c r="A5" s="121">
        <v>1.02</v>
      </c>
      <c r="B5" s="11" t="s">
        <v>495</v>
      </c>
      <c r="C5" s="11" t="s">
        <v>1381</v>
      </c>
      <c r="D5" s="20"/>
      <c r="E5" s="20"/>
      <c r="F5" s="20"/>
      <c r="I5" s="11">
        <v>60</v>
      </c>
      <c r="J5" s="23"/>
      <c r="K5" s="23"/>
      <c r="L5" s="11"/>
      <c r="M5" s="11"/>
      <c r="N5" s="11"/>
      <c r="O5" s="11"/>
      <c r="Q5" s="11"/>
      <c r="R5" s="11" t="s">
        <v>862</v>
      </c>
    </row>
    <row r="6" spans="1:20" x14ac:dyDescent="0.25">
      <c r="A6" s="121">
        <v>1.03</v>
      </c>
      <c r="B6" s="11" t="s">
        <v>495</v>
      </c>
      <c r="C6" s="11" t="s">
        <v>1379</v>
      </c>
      <c r="D6" s="20"/>
      <c r="E6" s="11"/>
      <c r="F6" s="11"/>
      <c r="I6" s="11">
        <v>60</v>
      </c>
      <c r="J6" s="23"/>
      <c r="K6" s="23"/>
      <c r="L6" s="11"/>
      <c r="M6" s="11"/>
      <c r="N6" s="11"/>
      <c r="O6" s="11"/>
      <c r="Q6" s="11"/>
      <c r="R6" s="11" t="s">
        <v>862</v>
      </c>
    </row>
    <row r="7" spans="1:20" x14ac:dyDescent="0.25">
      <c r="A7" s="122">
        <v>1.04</v>
      </c>
      <c r="B7" s="12" t="s">
        <v>495</v>
      </c>
      <c r="C7" s="11" t="s">
        <v>1380</v>
      </c>
      <c r="D7" s="20"/>
      <c r="E7" s="11"/>
      <c r="F7" s="11"/>
      <c r="I7" s="11">
        <v>60</v>
      </c>
      <c r="J7" s="23"/>
      <c r="K7" s="23"/>
      <c r="L7" s="11"/>
      <c r="M7" s="11"/>
      <c r="N7" s="11"/>
      <c r="O7" s="11"/>
      <c r="Q7" s="11"/>
      <c r="R7" s="11" t="s">
        <v>862</v>
      </c>
    </row>
    <row r="8" spans="1:20" x14ac:dyDescent="0.25">
      <c r="A8" s="29"/>
      <c r="B8" s="12" t="s">
        <v>1423</v>
      </c>
      <c r="C8" s="12" t="s">
        <v>1890</v>
      </c>
      <c r="D8" s="78"/>
      <c r="E8" s="112"/>
      <c r="F8" s="77"/>
      <c r="G8" s="134"/>
      <c r="H8" s="83"/>
      <c r="I8" s="12">
        <f>IF($M8&gt;999,LEFT($M8,2)*60,LEFT($M8,1)*60)+RIGHT($M8,2)-IF($L8&gt;999,LEFT($L8,2)*60,LEFT($L8,1)*60)-RIGHT($L8,2)</f>
        <v>60</v>
      </c>
      <c r="J8" s="98" t="str">
        <f>VLOOKUP(WEEKDAY(K8),Ref!Q$2:R$8,2)</f>
        <v>U</v>
      </c>
      <c r="K8" s="82">
        <v>40566</v>
      </c>
      <c r="L8" s="12">
        <v>2100</v>
      </c>
      <c r="M8" s="12">
        <v>2200</v>
      </c>
      <c r="N8" s="11" t="s">
        <v>266</v>
      </c>
      <c r="O8" s="15">
        <f>IF(ISERROR(VLOOKUP(N8,[1]!Ter_lookup,2,FALSE)=TRUE),"",VLOOKUP(N8,[1]!Ter_lookup,2,FALSE))</f>
        <v>7</v>
      </c>
      <c r="P8" s="11">
        <f>VLOOKUP(N8,[1]!Sky_lookup,2,FALSE)</f>
        <v>115</v>
      </c>
      <c r="Q8" s="11"/>
      <c r="R8" s="11"/>
    </row>
    <row r="9" spans="1:20" x14ac:dyDescent="0.25">
      <c r="A9" s="29"/>
      <c r="B9" s="12" t="s">
        <v>1423</v>
      </c>
      <c r="C9" s="12" t="s">
        <v>1922</v>
      </c>
      <c r="D9" s="78"/>
      <c r="E9" s="112"/>
      <c r="F9" s="77"/>
      <c r="G9" s="44"/>
      <c r="H9" s="45" t="s">
        <v>1813</v>
      </c>
      <c r="I9" s="12">
        <v>60</v>
      </c>
      <c r="J9" s="98" t="str">
        <f>VLOOKUP(WEEKDAY(K9),Ref!Q$2:R$8,2)</f>
        <v>U</v>
      </c>
      <c r="K9" s="82">
        <v>40573</v>
      </c>
      <c r="L9" s="12">
        <v>2100</v>
      </c>
      <c r="M9" s="12">
        <v>2200</v>
      </c>
      <c r="N9" s="11" t="s">
        <v>266</v>
      </c>
      <c r="O9" s="15">
        <f>IF(ISERROR(VLOOKUP(N9,[1]!Ter_lookup,2,FALSE)=TRUE),"",VLOOKUP(N9,[1]!Ter_lookup,2,FALSE))</f>
        <v>7</v>
      </c>
      <c r="P9" s="11">
        <f>VLOOKUP(N9,[1]!Sky_lookup,2,FALSE)</f>
        <v>115</v>
      </c>
      <c r="Q9" s="11"/>
      <c r="R9" s="11"/>
      <c r="S9" s="41"/>
      <c r="T9" s="41"/>
    </row>
    <row r="10" spans="1:20" x14ac:dyDescent="0.25">
      <c r="A10" s="29"/>
      <c r="B10" s="12" t="s">
        <v>1423</v>
      </c>
      <c r="C10" s="12" t="s">
        <v>1972</v>
      </c>
      <c r="D10" s="78"/>
      <c r="E10" s="112"/>
      <c r="F10" s="77"/>
      <c r="G10" s="44"/>
      <c r="H10" s="45" t="s">
        <v>1813</v>
      </c>
      <c r="I10" s="12">
        <v>60</v>
      </c>
      <c r="J10" s="98" t="str">
        <f>VLOOKUP(WEEKDAY(K10),Ref!Q$2:R$8,2)</f>
        <v>U</v>
      </c>
      <c r="K10" s="82">
        <v>40580</v>
      </c>
      <c r="L10" s="12">
        <v>2100</v>
      </c>
      <c r="M10" s="12">
        <v>2200</v>
      </c>
      <c r="N10" s="11" t="s">
        <v>266</v>
      </c>
      <c r="O10" s="15">
        <f>IF(ISERROR(VLOOKUP(N10,[1]!Ter_lookup,2,FALSE)=TRUE),"",VLOOKUP(N10,[1]!Ter_lookup,2,FALSE))</f>
        <v>7</v>
      </c>
      <c r="P10" s="11">
        <f>VLOOKUP(N10,[1]!Sky_lookup,2,FALSE)</f>
        <v>115</v>
      </c>
      <c r="Q10" s="11"/>
      <c r="R10" s="11"/>
    </row>
    <row r="11" spans="1:20" x14ac:dyDescent="0.25">
      <c r="A11" s="29"/>
      <c r="B11" s="12" t="s">
        <v>1423</v>
      </c>
      <c r="C11" s="12" t="s">
        <v>2015</v>
      </c>
      <c r="D11" s="78"/>
      <c r="E11" s="112"/>
      <c r="F11" s="77"/>
      <c r="G11" s="134"/>
      <c r="H11" s="83" t="s">
        <v>1813</v>
      </c>
      <c r="I11" s="12">
        <v>60</v>
      </c>
      <c r="J11" s="98" t="str">
        <f>VLOOKUP(WEEKDAY(K11),Ref!Q$2:R$8,2)</f>
        <v>U</v>
      </c>
      <c r="K11" s="82">
        <v>40587</v>
      </c>
      <c r="L11" s="12">
        <v>2100</v>
      </c>
      <c r="M11" s="12">
        <v>2200</v>
      </c>
      <c r="N11" s="11" t="s">
        <v>266</v>
      </c>
      <c r="O11" s="15">
        <f>IF(ISERROR(VLOOKUP(N11,[1]!Ter_lookup,2,FALSE)=TRUE),"",VLOOKUP(N11,[1]!Ter_lookup,2,FALSE))</f>
        <v>7</v>
      </c>
      <c r="P11" s="11">
        <f>VLOOKUP(N11,[1]!Sky_lookup,2,FALSE)</f>
        <v>115</v>
      </c>
      <c r="Q11" s="11"/>
      <c r="R11" s="11"/>
    </row>
    <row r="12" spans="1:20" s="11" customFormat="1" x14ac:dyDescent="0.25">
      <c r="A12" s="29"/>
      <c r="B12" s="12" t="s">
        <v>1423</v>
      </c>
      <c r="C12" s="12" t="s">
        <v>2053</v>
      </c>
      <c r="D12" s="78"/>
      <c r="E12" s="112"/>
      <c r="F12" s="77"/>
      <c r="G12" s="14"/>
      <c r="H12" s="23" t="s">
        <v>1813</v>
      </c>
      <c r="I12" s="12">
        <v>60</v>
      </c>
      <c r="J12" s="98" t="str">
        <f>VLOOKUP(WEEKDAY(K12),Ref!Q$2:R$8,2)</f>
        <v>U</v>
      </c>
      <c r="K12" s="82">
        <v>40594</v>
      </c>
      <c r="L12" s="12">
        <v>2100</v>
      </c>
      <c r="M12" s="12">
        <v>2200</v>
      </c>
      <c r="N12" s="11" t="s">
        <v>266</v>
      </c>
      <c r="O12" s="15">
        <f>IF(ISERROR(VLOOKUP(N12,[1]!Ter_lookup,2,FALSE)=TRUE),"",VLOOKUP(N12,[1]!Ter_lookup,2,FALSE))</f>
        <v>7</v>
      </c>
      <c r="P12" s="11">
        <f>VLOOKUP(N12,[1]!Sky_lookup,2,FALSE)</f>
        <v>115</v>
      </c>
    </row>
    <row r="13" spans="1:20" s="11" customFormat="1" x14ac:dyDescent="0.25">
      <c r="A13" s="29"/>
      <c r="B13" s="12" t="s">
        <v>1423</v>
      </c>
      <c r="C13" s="12" t="s">
        <v>1936</v>
      </c>
      <c r="D13" s="78"/>
      <c r="E13" s="112"/>
      <c r="F13" s="77"/>
      <c r="G13" s="14"/>
      <c r="H13" s="23"/>
      <c r="I13" s="12">
        <f t="shared" ref="I13:I22" si="0">IF($M13&gt;999,LEFT($M13,2)*60,LEFT($M13,1)*60)+RIGHT($M13,2)-IF($L13&gt;999,LEFT($L13,2)*60,LEFT($L13,1)*60)-RIGHT($L13,2)</f>
        <v>60</v>
      </c>
      <c r="J13" s="98" t="str">
        <f>VLOOKUP(WEEKDAY(K13),Ref!Q$2:R$8,2)</f>
        <v>S</v>
      </c>
      <c r="K13" s="82">
        <v>40579</v>
      </c>
      <c r="L13" s="12">
        <v>2210</v>
      </c>
      <c r="M13" s="12">
        <v>2310</v>
      </c>
      <c r="N13" s="11" t="s">
        <v>1935</v>
      </c>
      <c r="O13" s="15" t="str">
        <f>IF(ISERROR(VLOOKUP(N13,[1]!Ter_lookup,2,FALSE)=TRUE),"",VLOOKUP(N13,[1]!Ter_lookup,2,FALSE))</f>
        <v/>
      </c>
      <c r="P13" s="11">
        <f>VLOOKUP(N13,[1]!Sky_lookup,2,FALSE)</f>
        <v>108</v>
      </c>
      <c r="Q13" s="11" t="s">
        <v>2120</v>
      </c>
    </row>
    <row r="14" spans="1:20" s="11" customFormat="1" x14ac:dyDescent="0.25">
      <c r="A14" s="29"/>
      <c r="B14" s="12" t="s">
        <v>1423</v>
      </c>
      <c r="C14" s="12" t="s">
        <v>2165</v>
      </c>
      <c r="D14" s="78"/>
      <c r="E14" s="112"/>
      <c r="F14" s="77"/>
      <c r="G14" s="14"/>
      <c r="H14" s="23" t="s">
        <v>2004</v>
      </c>
      <c r="I14" s="12">
        <f t="shared" si="0"/>
        <v>60</v>
      </c>
      <c r="J14" s="98" t="str">
        <f>VLOOKUP(WEEKDAY(K14),Ref!Q$2:R$8,2)</f>
        <v>T</v>
      </c>
      <c r="K14" s="82">
        <v>40582</v>
      </c>
      <c r="L14" s="12">
        <v>2200</v>
      </c>
      <c r="M14" s="12">
        <v>2300</v>
      </c>
      <c r="N14" s="11" t="s">
        <v>1935</v>
      </c>
      <c r="O14" s="15" t="str">
        <f>IF(ISERROR(VLOOKUP(N14,[1]!Ter_lookup,2,FALSE)=TRUE),"",VLOOKUP(N14,[1]!Ter_lookup,2,FALSE))</f>
        <v/>
      </c>
      <c r="P14" s="11">
        <f>VLOOKUP(N14,[1]!Sky_lookup,2,FALSE)</f>
        <v>108</v>
      </c>
      <c r="Q14" s="11" t="s">
        <v>2120</v>
      </c>
    </row>
    <row r="15" spans="1:20" s="11" customFormat="1" x14ac:dyDescent="0.25">
      <c r="A15" s="29"/>
      <c r="B15" s="12" t="s">
        <v>1423</v>
      </c>
      <c r="C15" s="12" t="s">
        <v>2038</v>
      </c>
      <c r="D15" s="78"/>
      <c r="E15" s="112"/>
      <c r="F15" s="77"/>
      <c r="G15" s="14"/>
      <c r="H15" s="23" t="s">
        <v>2004</v>
      </c>
      <c r="I15" s="12">
        <f t="shared" si="0"/>
        <v>60</v>
      </c>
      <c r="J15" s="98" t="str">
        <f>VLOOKUP(WEEKDAY(K15),Ref!Q$2:R$8,2)</f>
        <v>T</v>
      </c>
      <c r="K15" s="82">
        <v>40589</v>
      </c>
      <c r="L15" s="12">
        <v>2200</v>
      </c>
      <c r="M15" s="12">
        <v>2300</v>
      </c>
      <c r="N15" s="11" t="s">
        <v>1935</v>
      </c>
      <c r="O15" s="15" t="str">
        <f>IF(ISERROR(VLOOKUP(N15,[1]!Ter_lookup,2,FALSE)=TRUE),"",VLOOKUP(N15,[1]!Ter_lookup,2,FALSE))</f>
        <v/>
      </c>
      <c r="P15" s="11">
        <f>VLOOKUP(N15,[1]!Sky_lookup,2,FALSE)</f>
        <v>108</v>
      </c>
      <c r="Q15" s="11" t="s">
        <v>2120</v>
      </c>
    </row>
    <row r="16" spans="1:20" s="11" customFormat="1" x14ac:dyDescent="0.25">
      <c r="A16" s="29"/>
      <c r="B16" s="12" t="s">
        <v>1423</v>
      </c>
      <c r="C16" s="12" t="s">
        <v>2121</v>
      </c>
      <c r="D16" s="78"/>
      <c r="E16" s="112"/>
      <c r="F16" s="77"/>
      <c r="G16" s="14"/>
      <c r="H16" s="23" t="s">
        <v>2004</v>
      </c>
      <c r="I16" s="12">
        <f t="shared" si="0"/>
        <v>60</v>
      </c>
      <c r="J16" s="98" t="str">
        <f>VLOOKUP(WEEKDAY(K16),Ref!Q$2:R$8,2)</f>
        <v>T</v>
      </c>
      <c r="K16" s="82">
        <v>40589</v>
      </c>
      <c r="L16" s="12">
        <v>2200</v>
      </c>
      <c r="M16" s="12">
        <v>2300</v>
      </c>
      <c r="N16" s="11" t="s">
        <v>1935</v>
      </c>
      <c r="O16" s="15" t="str">
        <f>IF(ISERROR(VLOOKUP(N16,[1]!Ter_lookup,2,FALSE)=TRUE),"",VLOOKUP(N16,[1]!Ter_lookup,2,FALSE))</f>
        <v/>
      </c>
      <c r="P16" s="11">
        <f>VLOOKUP(N16,[1]!Sky_lookup,2,FALSE)</f>
        <v>108</v>
      </c>
      <c r="Q16" s="11" t="s">
        <v>2120</v>
      </c>
    </row>
    <row r="17" spans="1:20" s="11" customFormat="1" x14ac:dyDescent="0.25">
      <c r="A17" s="29"/>
      <c r="B17" s="12" t="s">
        <v>1423</v>
      </c>
      <c r="C17" s="12" t="s">
        <v>2122</v>
      </c>
      <c r="D17" s="78"/>
      <c r="E17" s="112"/>
      <c r="F17" s="77"/>
      <c r="G17" s="14"/>
      <c r="H17" s="23" t="s">
        <v>2004</v>
      </c>
      <c r="I17" s="12">
        <f t="shared" si="0"/>
        <v>60</v>
      </c>
      <c r="J17" s="98" t="str">
        <f>VLOOKUP(WEEKDAY(K17),Ref!Q$2:R$8,2)</f>
        <v>T</v>
      </c>
      <c r="K17" s="82">
        <v>40589</v>
      </c>
      <c r="L17" s="12">
        <v>2200</v>
      </c>
      <c r="M17" s="12">
        <v>2300</v>
      </c>
      <c r="N17" s="11" t="s">
        <v>1935</v>
      </c>
      <c r="O17" s="15" t="str">
        <f>IF(ISERROR(VLOOKUP(N17,[1]!Ter_lookup,2,FALSE)=TRUE),"",VLOOKUP(N17,[1]!Ter_lookup,2,FALSE))</f>
        <v/>
      </c>
      <c r="P17" s="11">
        <f>VLOOKUP(N17,[1]!Sky_lookup,2,FALSE)</f>
        <v>108</v>
      </c>
      <c r="Q17" s="11" t="s">
        <v>2120</v>
      </c>
    </row>
    <row r="18" spans="1:20" s="11" customFormat="1" x14ac:dyDescent="0.25">
      <c r="A18" s="29"/>
      <c r="B18" s="12" t="s">
        <v>1423</v>
      </c>
      <c r="C18" s="12" t="s">
        <v>2123</v>
      </c>
      <c r="D18" s="78"/>
      <c r="E18" s="112"/>
      <c r="F18" s="77"/>
      <c r="G18" s="14"/>
      <c r="H18" s="23" t="s">
        <v>2004</v>
      </c>
      <c r="I18" s="12">
        <f t="shared" si="0"/>
        <v>60</v>
      </c>
      <c r="J18" s="98" t="str">
        <f>VLOOKUP(WEEKDAY(K18),Ref!Q$2:R$8,2)</f>
        <v>T</v>
      </c>
      <c r="K18" s="82">
        <v>40610</v>
      </c>
      <c r="L18" s="12">
        <v>2200</v>
      </c>
      <c r="M18" s="12">
        <v>2300</v>
      </c>
      <c r="N18" s="11" t="s">
        <v>1935</v>
      </c>
      <c r="O18" s="15" t="str">
        <f>IF(ISERROR(VLOOKUP(N18,[1]!Ter_lookup,2,FALSE)=TRUE),"",VLOOKUP(N18,[1]!Ter_lookup,2,FALSE))</f>
        <v/>
      </c>
      <c r="P18" s="11">
        <f>VLOOKUP(N18,[1]!Sky_lookup,2,FALSE)</f>
        <v>108</v>
      </c>
      <c r="Q18" s="11" t="s">
        <v>2120</v>
      </c>
    </row>
    <row r="19" spans="1:20" s="11" customFormat="1" x14ac:dyDescent="0.25">
      <c r="A19" s="29"/>
      <c r="B19" s="12" t="s">
        <v>1423</v>
      </c>
      <c r="C19" s="12" t="s">
        <v>2162</v>
      </c>
      <c r="D19" s="78"/>
      <c r="E19" s="112"/>
      <c r="F19" s="77"/>
      <c r="G19" s="14"/>
      <c r="H19" s="23" t="s">
        <v>2004</v>
      </c>
      <c r="I19" s="12">
        <f t="shared" si="0"/>
        <v>60</v>
      </c>
      <c r="J19" s="98" t="str">
        <f>VLOOKUP(WEEKDAY(K19),Ref!Q$2:R$8,2)</f>
        <v>T</v>
      </c>
      <c r="K19" s="82">
        <v>40624</v>
      </c>
      <c r="L19" s="12">
        <v>2200</v>
      </c>
      <c r="M19" s="12">
        <v>2300</v>
      </c>
      <c r="N19" s="11" t="s">
        <v>1935</v>
      </c>
      <c r="O19" s="15" t="str">
        <f>IF(ISERROR(VLOOKUP(N19,[1]!Ter_lookup,2,FALSE)=TRUE),"",VLOOKUP(N19,[1]!Ter_lookup,2,FALSE))</f>
        <v/>
      </c>
      <c r="P19" s="11">
        <f>VLOOKUP(N19,[1]!Sky_lookup,2,FALSE)</f>
        <v>108</v>
      </c>
      <c r="Q19" s="11" t="s">
        <v>2120</v>
      </c>
    </row>
    <row r="20" spans="1:20" s="11" customFormat="1" x14ac:dyDescent="0.25">
      <c r="A20" s="29"/>
      <c r="B20" s="12" t="s">
        <v>473</v>
      </c>
      <c r="C20" s="12" t="s">
        <v>1934</v>
      </c>
      <c r="D20" s="78"/>
      <c r="E20" s="112"/>
      <c r="F20" s="77"/>
      <c r="G20" s="14"/>
      <c r="H20" s="23" t="s">
        <v>2004</v>
      </c>
      <c r="I20" s="12">
        <f t="shared" si="0"/>
        <v>90</v>
      </c>
      <c r="J20" s="98" t="str">
        <f>VLOOKUP(WEEKDAY(K20),Ref!Q$2:R$8,2)</f>
        <v>W</v>
      </c>
      <c r="K20" s="82">
        <v>40583</v>
      </c>
      <c r="L20" s="12">
        <v>2230</v>
      </c>
      <c r="M20" s="12">
        <v>2400</v>
      </c>
      <c r="N20" s="11" t="s">
        <v>1935</v>
      </c>
      <c r="O20" s="15" t="str">
        <f>IF(ISERROR(VLOOKUP(N20,[1]!Ter_lookup,2,FALSE)=TRUE),"",VLOOKUP(N20,[1]!Ter_lookup,2,FALSE))</f>
        <v/>
      </c>
      <c r="P20" s="11">
        <f>VLOOKUP(N20,[1]!Sky_lookup,2,FALSE)</f>
        <v>108</v>
      </c>
    </row>
    <row r="21" spans="1:20" s="11" customFormat="1" x14ac:dyDescent="0.25">
      <c r="A21" s="29"/>
      <c r="B21" s="12" t="s">
        <v>473</v>
      </c>
      <c r="C21" s="12" t="s">
        <v>2040</v>
      </c>
      <c r="D21" s="78"/>
      <c r="E21" s="112"/>
      <c r="F21" s="77"/>
      <c r="G21" s="14"/>
      <c r="H21" s="23" t="s">
        <v>2004</v>
      </c>
      <c r="I21" s="12">
        <f t="shared" si="0"/>
        <v>70</v>
      </c>
      <c r="J21" s="98" t="str">
        <f>VLOOKUP(WEEKDAY(K21),Ref!Q$2:R$8,2)</f>
        <v>W</v>
      </c>
      <c r="K21" s="82">
        <v>40590</v>
      </c>
      <c r="L21" s="12">
        <v>2210</v>
      </c>
      <c r="M21" s="12">
        <v>2320</v>
      </c>
      <c r="N21" s="11" t="s">
        <v>1935</v>
      </c>
      <c r="O21" s="15" t="str">
        <f>IF(ISERROR(VLOOKUP(N21,[1]!Ter_lookup,2,FALSE)=TRUE),"",VLOOKUP(N21,[1]!Ter_lookup,2,FALSE))</f>
        <v/>
      </c>
      <c r="P21" s="11">
        <f>VLOOKUP(N21,[1]!Sky_lookup,2,FALSE)</f>
        <v>108</v>
      </c>
    </row>
    <row r="22" spans="1:20" s="11" customFormat="1" x14ac:dyDescent="0.25">
      <c r="A22" s="29"/>
      <c r="B22" s="12" t="s">
        <v>473</v>
      </c>
      <c r="C22" s="12" t="s">
        <v>2060</v>
      </c>
      <c r="D22" s="78"/>
      <c r="E22" s="112"/>
      <c r="F22" s="77"/>
      <c r="G22" s="14"/>
      <c r="H22" s="23" t="s">
        <v>2004</v>
      </c>
      <c r="I22" s="12">
        <f t="shared" si="0"/>
        <v>70</v>
      </c>
      <c r="J22" s="98" t="str">
        <f>VLOOKUP(WEEKDAY(K22),Ref!Q$2:R$8,2)</f>
        <v>W</v>
      </c>
      <c r="K22" s="82">
        <v>40597</v>
      </c>
      <c r="L22" s="12">
        <v>2210</v>
      </c>
      <c r="M22" s="12">
        <v>2320</v>
      </c>
      <c r="N22" s="11" t="s">
        <v>1935</v>
      </c>
      <c r="O22" s="15" t="str">
        <f>IF(ISERROR(VLOOKUP(N22,[1]!Ter_lookup,2,FALSE)=TRUE),"",VLOOKUP(N22,[1]!Ter_lookup,2,FALSE))</f>
        <v/>
      </c>
      <c r="P22" s="11">
        <f>VLOOKUP(N22,[1]!Sky_lookup,2,FALSE)</f>
        <v>108</v>
      </c>
    </row>
    <row r="23" spans="1:20" s="11" customFormat="1" x14ac:dyDescent="0.25">
      <c r="A23" s="120">
        <v>18.03</v>
      </c>
      <c r="B23" s="12" t="s">
        <v>495</v>
      </c>
      <c r="C23" s="12" t="s">
        <v>1384</v>
      </c>
      <c r="D23" s="20"/>
    </row>
    <row r="24" spans="1:20" s="11" customFormat="1" x14ac:dyDescent="0.25">
      <c r="A24" s="120">
        <v>18.010000000000002</v>
      </c>
      <c r="B24" s="12" t="s">
        <v>495</v>
      </c>
      <c r="C24" s="12" t="s">
        <v>1382</v>
      </c>
      <c r="D24" s="20"/>
    </row>
    <row r="25" spans="1:20" s="11" customFormat="1" x14ac:dyDescent="0.25">
      <c r="A25" s="120">
        <v>18.02</v>
      </c>
      <c r="B25" s="12" t="s">
        <v>495</v>
      </c>
      <c r="C25" s="12" t="s">
        <v>1383</v>
      </c>
      <c r="D25" s="20"/>
    </row>
    <row r="26" spans="1:20" s="11" customFormat="1" x14ac:dyDescent="0.25">
      <c r="B26" s="12" t="s">
        <v>552</v>
      </c>
      <c r="C26" s="12" t="s">
        <v>1606</v>
      </c>
      <c r="D26" s="78">
        <v>2010</v>
      </c>
      <c r="E26" s="112"/>
      <c r="F26" s="77"/>
      <c r="G26" s="14"/>
      <c r="H26" s="23" t="s">
        <v>819</v>
      </c>
      <c r="I26" s="12">
        <f>IF($M26&gt;999,LEFT($M26,2)*60,LEFT($M26,1)*60)+RIGHT($M26,2)-IF($L26&gt;999,LEFT($L26,2)*60,LEFT($L26,1)*60)-RIGHT($L26,2)</f>
        <v>60</v>
      </c>
      <c r="J26" s="87"/>
      <c r="K26" s="82"/>
      <c r="L26" s="12">
        <v>2100</v>
      </c>
      <c r="M26" s="12">
        <v>2200</v>
      </c>
      <c r="N26" s="11" t="s">
        <v>267</v>
      </c>
      <c r="O26" s="15"/>
      <c r="P26" s="11">
        <f>VLOOKUP(N26,Ref!$E$2:$F$506,2)</f>
        <v>132</v>
      </c>
    </row>
    <row r="27" spans="1:20" s="11" customFormat="1" x14ac:dyDescent="0.25">
      <c r="B27" s="12" t="s">
        <v>552</v>
      </c>
      <c r="C27" s="12" t="s">
        <v>1806</v>
      </c>
      <c r="D27" s="78">
        <v>2010</v>
      </c>
      <c r="E27" s="112"/>
      <c r="F27" s="77"/>
      <c r="G27" s="14"/>
      <c r="H27" s="23"/>
      <c r="I27" s="12">
        <f>IF($M27&gt;999,LEFT($M27,2)*60,LEFT($M27,1)*60)+RIGHT($M27,2)-IF($L27&gt;999,LEFT($L27,2)*60,LEFT($L27,1)*60)-RIGHT($L27,2)</f>
        <v>60</v>
      </c>
      <c r="J27" s="87"/>
      <c r="K27" s="82">
        <v>40534</v>
      </c>
      <c r="L27" s="12">
        <v>2320</v>
      </c>
      <c r="M27" s="12">
        <v>2420</v>
      </c>
      <c r="N27" s="11" t="s">
        <v>267</v>
      </c>
      <c r="O27" s="15">
        <f>IF(ISERROR(VLOOKUP(N27,[1]!Ter_lookup,2,FALSE)=TRUE),"",VLOOKUP(N27,[1]!Ter_lookup,2,FALSE))</f>
        <v>9</v>
      </c>
      <c r="P27" s="11">
        <f>VLOOKUP(N27,[1]!Sky_lookup,2,FALSE)</f>
        <v>116</v>
      </c>
      <c r="T27" s="15"/>
    </row>
    <row r="28" spans="1:20" s="33" customFormat="1" x14ac:dyDescent="0.25">
      <c r="A28" s="120">
        <v>3.01</v>
      </c>
      <c r="B28" s="142" t="s">
        <v>513</v>
      </c>
      <c r="C28" s="33" t="s">
        <v>1385</v>
      </c>
      <c r="D28" s="35"/>
      <c r="I28" s="33">
        <v>50</v>
      </c>
      <c r="J28" s="36"/>
      <c r="K28" s="36"/>
      <c r="N28" s="33" t="s">
        <v>388</v>
      </c>
      <c r="P28" s="11"/>
      <c r="R28" s="33" t="s">
        <v>862</v>
      </c>
    </row>
    <row r="29" spans="1:20" s="41" customFormat="1" x14ac:dyDescent="0.25">
      <c r="A29" s="11"/>
      <c r="B29" s="12" t="s">
        <v>552</v>
      </c>
      <c r="C29" s="12" t="s">
        <v>1377</v>
      </c>
      <c r="D29" s="78">
        <v>2010</v>
      </c>
      <c r="E29" s="112"/>
      <c r="F29" s="77"/>
      <c r="G29" s="134"/>
      <c r="H29" s="83" t="s">
        <v>393</v>
      </c>
      <c r="I29" s="12">
        <f>IF($M29&gt;999,LEFT($M29,2)*60,LEFT($M29,1)*60)+RIGHT($M29,2)-IF($L29&gt;999,LEFT($L29,2)*60,LEFT($L29,1)*60)-RIGHT($L29,2)</f>
        <v>90</v>
      </c>
      <c r="J29" s="87"/>
      <c r="K29" s="82"/>
      <c r="L29" s="12">
        <v>2100</v>
      </c>
      <c r="M29" s="12">
        <v>2230</v>
      </c>
      <c r="N29" s="12" t="s">
        <v>263</v>
      </c>
      <c r="O29" s="76"/>
      <c r="P29" s="11">
        <f>VLOOKUP(N29,Ref!$E$2:$F$506,2)</f>
        <v>532</v>
      </c>
      <c r="S29"/>
      <c r="T29"/>
    </row>
    <row r="30" spans="1:20" s="11" customFormat="1" x14ac:dyDescent="0.25">
      <c r="B30" s="12" t="s">
        <v>552</v>
      </c>
      <c r="C30" s="12" t="s">
        <v>1377</v>
      </c>
      <c r="D30" s="78">
        <v>2010</v>
      </c>
      <c r="E30" s="112"/>
      <c r="F30" s="77"/>
      <c r="G30" s="14"/>
      <c r="H30" s="23" t="s">
        <v>393</v>
      </c>
      <c r="I30" s="12">
        <f>IF($M30&gt;999,LEFT($M30,2)*60,LEFT($M30,1)*60)+RIGHT($M30,2)-IF($L30&gt;999,LEFT($L30,2)*60,LEFT($L30,1)*60)-RIGHT($L30,2)</f>
        <v>90</v>
      </c>
      <c r="J30" s="87"/>
      <c r="K30" s="82"/>
      <c r="L30" s="12">
        <v>2100</v>
      </c>
      <c r="M30" s="12">
        <v>2230</v>
      </c>
      <c r="N30" s="12" t="s">
        <v>263</v>
      </c>
      <c r="O30" s="111"/>
      <c r="P30" s="11">
        <f>VLOOKUP(N30,Ref!$E$2:$F$506,2)</f>
        <v>532</v>
      </c>
    </row>
    <row r="31" spans="1:20" s="11" customFormat="1" x14ac:dyDescent="0.25">
      <c r="A31" s="120">
        <v>4.01</v>
      </c>
      <c r="B31" s="12" t="s">
        <v>552</v>
      </c>
      <c r="C31" s="12" t="s">
        <v>1378</v>
      </c>
      <c r="D31" s="78">
        <v>2010</v>
      </c>
      <c r="E31" s="20"/>
      <c r="F31" s="20"/>
      <c r="I31" s="12">
        <v>65</v>
      </c>
      <c r="J31" s="23"/>
      <c r="K31" s="23"/>
      <c r="L31" s="12"/>
      <c r="M31" s="12"/>
      <c r="N31" s="12" t="s">
        <v>263</v>
      </c>
      <c r="O31" s="12"/>
      <c r="R31" s="11" t="s">
        <v>862</v>
      </c>
    </row>
    <row r="32" spans="1:20" s="11" customFormat="1" x14ac:dyDescent="0.25">
      <c r="A32" s="120">
        <v>21.01</v>
      </c>
      <c r="B32" s="12" t="s">
        <v>552</v>
      </c>
      <c r="C32" s="12" t="s">
        <v>1425</v>
      </c>
      <c r="D32" s="78">
        <v>2010</v>
      </c>
      <c r="E32" s="20"/>
      <c r="F32" s="20"/>
      <c r="I32" s="12">
        <v>130</v>
      </c>
      <c r="J32" s="23"/>
      <c r="K32" s="23"/>
      <c r="L32" s="12"/>
      <c r="M32" s="12"/>
      <c r="N32" s="12" t="s">
        <v>263</v>
      </c>
    </row>
    <row r="33" spans="1:20" s="11" customFormat="1" x14ac:dyDescent="0.25">
      <c r="B33" s="12" t="s">
        <v>552</v>
      </c>
      <c r="C33" s="12" t="s">
        <v>1425</v>
      </c>
      <c r="D33" s="78">
        <v>2010</v>
      </c>
      <c r="E33" s="112"/>
      <c r="F33" s="77"/>
      <c r="G33" s="14"/>
      <c r="H33" s="23" t="s">
        <v>393</v>
      </c>
      <c r="I33" s="12">
        <f>IF($M33&gt;999,LEFT($M33,2)*60,LEFT($M33,1)*60)+RIGHT($M33,2)-IF($L33&gt;999,LEFT($L33,2)*60,LEFT($L33,1)*60)-RIGHT($L33,2)</f>
        <v>90</v>
      </c>
      <c r="J33" s="87"/>
      <c r="K33" s="82"/>
      <c r="L33" s="12">
        <v>2100</v>
      </c>
      <c r="M33" s="12">
        <v>2230</v>
      </c>
      <c r="N33" s="12" t="s">
        <v>263</v>
      </c>
      <c r="O33" s="26"/>
      <c r="P33" s="11">
        <f>VLOOKUP(N33,Ref!$E$2:$F$506,2)</f>
        <v>532</v>
      </c>
    </row>
    <row r="34" spans="1:20" s="11" customFormat="1" x14ac:dyDescent="0.25">
      <c r="B34" s="11" t="s">
        <v>1423</v>
      </c>
      <c r="C34" s="12" t="s">
        <v>1818</v>
      </c>
      <c r="D34" s="11">
        <v>2011</v>
      </c>
      <c r="E34" s="112"/>
      <c r="F34" s="77"/>
      <c r="G34" s="14"/>
      <c r="H34" s="23" t="s">
        <v>1813</v>
      </c>
      <c r="I34" s="12">
        <v>30</v>
      </c>
      <c r="J34" s="98" t="str">
        <f>VLOOKUP(WEEKDAY(K34),Ref!Q$2:R$8,2)</f>
        <v>M</v>
      </c>
      <c r="K34" s="82">
        <v>40553</v>
      </c>
      <c r="L34" s="11">
        <v>2200</v>
      </c>
      <c r="M34" s="11">
        <v>2230</v>
      </c>
      <c r="N34" s="11" t="s">
        <v>262</v>
      </c>
      <c r="O34" s="15">
        <f>IF(ISERROR(VLOOKUP(N34,[1]!Ter_lookup,2,FALSE)=TRUE),"",VLOOKUP(N34,[1]!Ter_lookup,2,FALSE))</f>
        <v>2</v>
      </c>
      <c r="P34" s="11">
        <f>VLOOKUP(N34,[1]!Sky_lookup,2,FALSE)</f>
        <v>102</v>
      </c>
    </row>
    <row r="35" spans="1:20" s="11" customFormat="1" x14ac:dyDescent="0.25">
      <c r="B35" s="11" t="s">
        <v>1423</v>
      </c>
      <c r="C35" s="12" t="s">
        <v>1893</v>
      </c>
      <c r="D35" s="11">
        <v>2011</v>
      </c>
      <c r="E35" s="112"/>
      <c r="F35" s="77"/>
      <c r="G35" s="14"/>
      <c r="H35" s="23" t="s">
        <v>1813</v>
      </c>
      <c r="I35" s="12">
        <v>30</v>
      </c>
      <c r="J35" s="98" t="str">
        <f>VLOOKUP(WEEKDAY(K35),Ref!Q$2:R$8,2)</f>
        <v>M</v>
      </c>
      <c r="K35" s="82">
        <v>40567</v>
      </c>
      <c r="L35" s="11">
        <v>2200</v>
      </c>
      <c r="M35" s="11">
        <v>2230</v>
      </c>
      <c r="N35" s="11" t="s">
        <v>262</v>
      </c>
      <c r="O35" s="15">
        <f>IF(ISERROR(VLOOKUP(N35,[1]!Ter_lookup,2,FALSE)=TRUE),"",VLOOKUP(N35,[1]!Ter_lookup,2,FALSE))</f>
        <v>2</v>
      </c>
      <c r="P35" s="11">
        <f>VLOOKUP(N35,[1]!Sky_lookup,2,FALSE)</f>
        <v>102</v>
      </c>
    </row>
    <row r="36" spans="1:20" s="11" customFormat="1" x14ac:dyDescent="0.25">
      <c r="B36" s="11" t="s">
        <v>1423</v>
      </c>
      <c r="C36" s="12" t="s">
        <v>1983</v>
      </c>
      <c r="D36" s="11">
        <v>2011</v>
      </c>
      <c r="E36" s="112"/>
      <c r="F36" s="77"/>
      <c r="G36" s="14"/>
      <c r="H36" s="23" t="s">
        <v>1813</v>
      </c>
      <c r="I36" s="12">
        <f>IF($M36&gt;999,LEFT($M36,2)*60,LEFT($M36,1)*60)+RIGHT($M36,2)-IF($L36&gt;999,LEFT($L36,2)*60,LEFT($L36,1)*60)-RIGHT($L36,2)</f>
        <v>30</v>
      </c>
      <c r="J36" s="98" t="str">
        <f>VLOOKUP(WEEKDAY(K36),Ref!Q$2:R$8,2)</f>
        <v>M</v>
      </c>
      <c r="K36" s="82">
        <v>40581</v>
      </c>
      <c r="L36" s="11">
        <v>2200</v>
      </c>
      <c r="M36" s="11">
        <v>2230</v>
      </c>
      <c r="N36" s="11" t="s">
        <v>262</v>
      </c>
      <c r="O36" s="15">
        <f>IF(ISERROR(VLOOKUP(N36,[1]!Ter_lookup,2,FALSE)=TRUE),"",VLOOKUP(N36,[1]!Ter_lookup,2,FALSE))</f>
        <v>2</v>
      </c>
      <c r="P36" s="11">
        <f>VLOOKUP(N36,[1]!Sky_lookup,2,FALSE)</f>
        <v>102</v>
      </c>
    </row>
    <row r="37" spans="1:20" s="11" customFormat="1" x14ac:dyDescent="0.25">
      <c r="B37" s="11" t="s">
        <v>1423</v>
      </c>
      <c r="C37" s="12" t="s">
        <v>2019</v>
      </c>
      <c r="D37" s="11">
        <v>2011</v>
      </c>
      <c r="E37" s="112"/>
      <c r="F37" s="77"/>
      <c r="G37" s="14"/>
      <c r="H37" s="23" t="s">
        <v>1813</v>
      </c>
      <c r="I37" s="12">
        <f>IF($M37&gt;999,LEFT($M37,2)*60,LEFT($M37,1)*60)+RIGHT($M37,2)-IF($L37&gt;999,LEFT($L37,2)*60,LEFT($L37,1)*60)-RIGHT($L37,2)</f>
        <v>30</v>
      </c>
      <c r="J37" s="98" t="str">
        <f>VLOOKUP(WEEKDAY(K37),Ref!Q$2:R$8,2)</f>
        <v>M</v>
      </c>
      <c r="K37" s="82">
        <v>40588</v>
      </c>
      <c r="L37" s="11">
        <v>2200</v>
      </c>
      <c r="M37" s="11">
        <v>2230</v>
      </c>
      <c r="N37" s="11" t="s">
        <v>262</v>
      </c>
      <c r="O37" s="15">
        <f>IF(ISERROR(VLOOKUP(N37,[1]!Ter_lookup,2,FALSE)=TRUE),"",VLOOKUP(N37,[1]!Ter_lookup,2,FALSE))</f>
        <v>2</v>
      </c>
      <c r="P37" s="11">
        <f>VLOOKUP(N37,[1]!Sky_lookup,2,FALSE)</f>
        <v>102</v>
      </c>
    </row>
    <row r="38" spans="1:20" x14ac:dyDescent="0.25">
      <c r="A38" s="52"/>
      <c r="B38" s="54" t="s">
        <v>1423</v>
      </c>
      <c r="C38" s="54" t="s">
        <v>2098</v>
      </c>
      <c r="D38" s="117">
        <v>2011</v>
      </c>
      <c r="E38" s="129"/>
      <c r="F38" s="53"/>
      <c r="G38" s="134"/>
      <c r="H38" s="83" t="s">
        <v>1456</v>
      </c>
      <c r="I38" s="54">
        <f>IF($M38&gt;999,LEFT($M38,2)*60,LEFT($M38,1)*60)+RIGHT($M38,2)-IF($L38&gt;999,LEFT($L38,2)*60,LEFT($L38,1)*60)-RIGHT($L38,2)</f>
        <v>30</v>
      </c>
      <c r="J38" s="139" t="str">
        <f>VLOOKUP(WEEKDAY(K38),Ref!Q$2:R$8,2)</f>
        <v>F</v>
      </c>
      <c r="K38" s="119">
        <v>40606</v>
      </c>
      <c r="L38" s="80">
        <v>2200</v>
      </c>
      <c r="M38" s="80">
        <v>2230</v>
      </c>
      <c r="N38" t="s">
        <v>388</v>
      </c>
      <c r="O38" s="5">
        <f>IF(ISERROR(VLOOKUP(N38,[1]!Ter_lookup,2,FALSE)=TRUE),"",VLOOKUP(N38,[1]!Ter_lookup,2,FALSE))</f>
        <v>4</v>
      </c>
      <c r="P38" s="11">
        <f>VLOOKUP(N38,[1]!Sky_lookup,2,FALSE)</f>
        <v>104</v>
      </c>
    </row>
    <row r="39" spans="1:20" s="11" customFormat="1" x14ac:dyDescent="0.25">
      <c r="A39" s="29"/>
      <c r="B39" s="12" t="s">
        <v>1423</v>
      </c>
      <c r="C39" s="12" t="s">
        <v>2114</v>
      </c>
      <c r="D39" s="78">
        <v>2011</v>
      </c>
      <c r="E39" s="112"/>
      <c r="F39" s="53"/>
      <c r="G39" s="14"/>
      <c r="H39" s="23" t="s">
        <v>1813</v>
      </c>
      <c r="I39" s="54">
        <f>IF($M39&gt;999,LEFT($M39,2)*60,LEFT($M39,1)*60)+RIGHT($M39,2)-IF($L39&gt;999,LEFT($L39,2)*60,LEFT($L39,1)*60)-RIGHT($L39,2)</f>
        <v>35</v>
      </c>
      <c r="J39" s="98" t="str">
        <f>VLOOKUP(WEEKDAY(K39),Ref!Q$2:R$8,2)</f>
        <v>F</v>
      </c>
      <c r="K39" s="82">
        <v>40613</v>
      </c>
      <c r="L39" s="12">
        <v>2200</v>
      </c>
      <c r="M39" s="12">
        <v>2235</v>
      </c>
      <c r="N39" s="11" t="s">
        <v>388</v>
      </c>
      <c r="O39" s="15">
        <f>IF(ISERROR(VLOOKUP(N39,[1]!Ter_lookup,2,FALSE)=TRUE),"",VLOOKUP(N39,[1]!Ter_lookup,2,FALSE))</f>
        <v>4</v>
      </c>
      <c r="P39" s="11">
        <f>VLOOKUP(N39,[1]!Sky_lookup,2,FALSE)</f>
        <v>104</v>
      </c>
    </row>
    <row r="40" spans="1:20" s="11" customFormat="1" x14ac:dyDescent="0.25">
      <c r="A40" s="29"/>
      <c r="B40" s="12" t="s">
        <v>1423</v>
      </c>
      <c r="C40" s="12" t="s">
        <v>2158</v>
      </c>
      <c r="D40" s="78">
        <v>2011</v>
      </c>
      <c r="E40" s="112"/>
      <c r="F40" s="53"/>
      <c r="G40" s="14"/>
      <c r="H40" s="23" t="s">
        <v>1813</v>
      </c>
      <c r="I40" s="54" t="e">
        <v>#VALUE!</v>
      </c>
      <c r="J40" s="98" t="str">
        <f>VLOOKUP(WEEKDAY(K40),Ref!Q$2:R$8,2)</f>
        <v>S</v>
      </c>
      <c r="K40" s="82"/>
      <c r="L40" s="12"/>
      <c r="M40" s="12"/>
      <c r="O40" s="15" t="str">
        <f>IF(ISERROR(VLOOKUP(N40,[1]!Ter_lookup,2,FALSE)=TRUE),"",VLOOKUP(N40,[1]!Ter_lookup,2,FALSE))</f>
        <v/>
      </c>
      <c r="P40" s="11" t="e">
        <f>VLOOKUP(N40,[1]!Sky_lookup,2,FALSE)</f>
        <v>#N/A</v>
      </c>
    </row>
    <row r="41" spans="1:20" x14ac:dyDescent="0.25">
      <c r="A41" s="29"/>
      <c r="B41" s="80" t="s">
        <v>1423</v>
      </c>
      <c r="C41" s="12" t="s">
        <v>2183</v>
      </c>
      <c r="D41" s="118">
        <v>2011</v>
      </c>
      <c r="E41" s="132"/>
      <c r="F41" s="133"/>
      <c r="G41" s="134"/>
      <c r="H41" s="83" t="s">
        <v>1813</v>
      </c>
      <c r="I41" s="54">
        <f>IF($M41&gt;999,LEFT($M41,2)*60,LEFT($M41,1)*60)+RIGHT($M41,2)-IF($L41&gt;999,LEFT($L41,2)*60,LEFT($L41,1)*60)-RIGHT($L41,2)</f>
        <v>30</v>
      </c>
      <c r="J41" s="139" t="str">
        <f>VLOOKUP(WEEKDAY(K41),Ref!Q$2:R$8,2)</f>
        <v>F</v>
      </c>
      <c r="K41" s="119">
        <v>40634</v>
      </c>
      <c r="L41" s="80">
        <v>2200</v>
      </c>
      <c r="M41" s="80">
        <v>2230</v>
      </c>
      <c r="N41" t="s">
        <v>388</v>
      </c>
      <c r="O41" s="5">
        <f>IF(ISERROR(VLOOKUP(N41,[1]!Ter_lookup,2,FALSE)=TRUE),"",VLOOKUP(N41,[1]!Ter_lookup,2,FALSE))</f>
        <v>4</v>
      </c>
      <c r="P41" s="11">
        <f>VLOOKUP(N41,[1]!Sky_lookup,2,FALSE)</f>
        <v>104</v>
      </c>
    </row>
    <row r="42" spans="1:20" x14ac:dyDescent="0.25">
      <c r="A42" s="11"/>
      <c r="B42" s="80" t="s">
        <v>552</v>
      </c>
      <c r="C42" s="12" t="s">
        <v>1511</v>
      </c>
      <c r="D42" s="118">
        <v>2010</v>
      </c>
      <c r="E42" s="132"/>
      <c r="F42" s="133"/>
      <c r="G42" s="134"/>
      <c r="H42" s="83"/>
      <c r="I42" s="54">
        <f>IF($M42&gt;999,LEFT($M42,2)*60,LEFT($M42,1)*60)+RIGHT($M42,2)-IF($L42&gt;999,LEFT($L42,2)*60,LEFT($L42,1)*60)-RIGHT($L42,2)</f>
        <v>30</v>
      </c>
      <c r="J42" s="135"/>
      <c r="K42" s="119"/>
      <c r="L42" s="80">
        <v>2200</v>
      </c>
      <c r="M42" s="80">
        <v>2230</v>
      </c>
      <c r="N42" s="80" t="s">
        <v>267</v>
      </c>
      <c r="O42" s="136"/>
      <c r="P42" s="11">
        <f>VLOOKUP(N42,Ref!$E$2:$F$506,2)</f>
        <v>132</v>
      </c>
    </row>
    <row r="43" spans="1:20" x14ac:dyDescent="0.25">
      <c r="A43" s="11"/>
      <c r="B43" s="80" t="s">
        <v>552</v>
      </c>
      <c r="C43" s="12" t="s">
        <v>1511</v>
      </c>
      <c r="D43" s="118">
        <v>2010</v>
      </c>
      <c r="E43" s="132"/>
      <c r="F43" s="133"/>
      <c r="G43" s="134"/>
      <c r="H43" s="83" t="s">
        <v>1456</v>
      </c>
      <c r="I43" s="54">
        <f>IF($M43&gt;999,LEFT($M43,2)*60,LEFT($M43,1)*60)+RIGHT($M43,2)-IF($L43&gt;999,LEFT($L43,2)*60,LEFT($L43,1)*60)-RIGHT($L43,2)</f>
        <v>30</v>
      </c>
      <c r="J43" s="135"/>
      <c r="K43" s="119"/>
      <c r="L43" s="80">
        <v>2200</v>
      </c>
      <c r="M43" s="80">
        <v>2230</v>
      </c>
      <c r="N43" s="80" t="s">
        <v>267</v>
      </c>
      <c r="O43" s="136"/>
      <c r="P43" s="11">
        <f>VLOOKUP(N43,Ref!$E$2:$F$506,2)</f>
        <v>132</v>
      </c>
    </row>
    <row r="44" spans="1:20" x14ac:dyDescent="0.25">
      <c r="A44" s="120">
        <v>5.01</v>
      </c>
      <c r="B44" t="s">
        <v>477</v>
      </c>
      <c r="C44" s="11" t="s">
        <v>1386</v>
      </c>
      <c r="I44" s="41">
        <v>120</v>
      </c>
      <c r="J44" s="83"/>
      <c r="K44" s="83"/>
      <c r="N44" t="s">
        <v>270</v>
      </c>
      <c r="R44" t="s">
        <v>862</v>
      </c>
    </row>
    <row r="45" spans="1:20" x14ac:dyDescent="0.25">
      <c r="A45" s="120">
        <v>5.0199999999999996</v>
      </c>
      <c r="B45" t="s">
        <v>477</v>
      </c>
      <c r="C45" s="11" t="s">
        <v>1387</v>
      </c>
      <c r="I45" s="41">
        <v>120</v>
      </c>
      <c r="J45" s="83"/>
      <c r="K45" s="83"/>
      <c r="N45" t="s">
        <v>270</v>
      </c>
      <c r="R45" t="s">
        <v>862</v>
      </c>
    </row>
    <row r="46" spans="1:20" x14ac:dyDescent="0.25">
      <c r="A46" s="120">
        <v>5.03</v>
      </c>
      <c r="B46" t="s">
        <v>477</v>
      </c>
      <c r="C46" s="11" t="s">
        <v>1388</v>
      </c>
      <c r="I46" s="41">
        <v>120</v>
      </c>
      <c r="J46" s="83"/>
      <c r="K46" s="83"/>
      <c r="N46" t="s">
        <v>270</v>
      </c>
      <c r="R46" t="s">
        <v>862</v>
      </c>
    </row>
    <row r="47" spans="1:20" x14ac:dyDescent="0.25">
      <c r="A47" s="120">
        <v>5.04</v>
      </c>
      <c r="B47" t="s">
        <v>477</v>
      </c>
      <c r="C47" s="11" t="s">
        <v>1389</v>
      </c>
      <c r="G47" s="41"/>
      <c r="H47" s="41"/>
      <c r="I47" s="41">
        <v>120</v>
      </c>
      <c r="J47" s="83"/>
      <c r="K47" s="83"/>
      <c r="N47" t="s">
        <v>270</v>
      </c>
      <c r="R47" t="s">
        <v>862</v>
      </c>
      <c r="S47" s="41"/>
      <c r="T47" s="41"/>
    </row>
    <row r="48" spans="1:20" x14ac:dyDescent="0.25">
      <c r="A48" s="120">
        <v>5.05</v>
      </c>
      <c r="B48" t="s">
        <v>477</v>
      </c>
      <c r="C48" s="11" t="s">
        <v>1390</v>
      </c>
      <c r="I48" s="41">
        <v>120</v>
      </c>
      <c r="J48" s="83"/>
      <c r="K48" s="83"/>
      <c r="N48" t="s">
        <v>270</v>
      </c>
      <c r="R48" t="s">
        <v>862</v>
      </c>
      <c r="S48" s="41"/>
      <c r="T48" s="41"/>
    </row>
    <row r="49" spans="1:20" x14ac:dyDescent="0.25">
      <c r="A49" s="120">
        <v>5.0599999999999996</v>
      </c>
      <c r="B49" t="s">
        <v>477</v>
      </c>
      <c r="C49" s="11" t="s">
        <v>1519</v>
      </c>
      <c r="D49" s="2"/>
      <c r="E49" s="81"/>
      <c r="F49" s="81"/>
      <c r="I49" s="41">
        <v>120</v>
      </c>
      <c r="J49" s="83"/>
      <c r="K49" s="83"/>
      <c r="N49" t="s">
        <v>270</v>
      </c>
      <c r="O49" s="80"/>
      <c r="R49" t="s">
        <v>862</v>
      </c>
    </row>
    <row r="50" spans="1:20" x14ac:dyDescent="0.25">
      <c r="A50" s="120">
        <v>5.07</v>
      </c>
      <c r="B50" t="s">
        <v>477</v>
      </c>
      <c r="C50" s="11" t="s">
        <v>1520</v>
      </c>
      <c r="D50" s="2"/>
      <c r="E50" s="81"/>
      <c r="F50" s="81"/>
      <c r="I50" s="41">
        <v>120</v>
      </c>
      <c r="J50" s="83"/>
      <c r="K50" s="83"/>
      <c r="N50" t="s">
        <v>270</v>
      </c>
      <c r="O50" s="80"/>
      <c r="R50" t="s">
        <v>862</v>
      </c>
    </row>
    <row r="51" spans="1:20" x14ac:dyDescent="0.25">
      <c r="A51" s="120">
        <v>5.08</v>
      </c>
      <c r="B51" t="s">
        <v>477</v>
      </c>
      <c r="C51" s="11" t="s">
        <v>1641</v>
      </c>
      <c r="D51" s="2"/>
      <c r="E51" s="81"/>
      <c r="F51" s="81"/>
      <c r="I51">
        <v>120</v>
      </c>
      <c r="J51" s="83"/>
      <c r="K51" s="83"/>
      <c r="N51" t="s">
        <v>270</v>
      </c>
      <c r="O51" s="80"/>
      <c r="R51" t="s">
        <v>862</v>
      </c>
      <c r="S51" s="41"/>
      <c r="T51" s="41"/>
    </row>
    <row r="52" spans="1:20" x14ac:dyDescent="0.25">
      <c r="A52" s="120">
        <v>5.09</v>
      </c>
      <c r="B52" s="41" t="s">
        <v>477</v>
      </c>
      <c r="C52" s="11" t="s">
        <v>1643</v>
      </c>
      <c r="D52" s="49"/>
      <c r="E52" s="63"/>
      <c r="F52" s="63"/>
      <c r="I52" s="41">
        <v>120</v>
      </c>
      <c r="J52" s="83"/>
      <c r="K52" s="83"/>
      <c r="N52" t="s">
        <v>270</v>
      </c>
      <c r="O52" s="80"/>
      <c r="R52" t="s">
        <v>862</v>
      </c>
    </row>
    <row r="53" spans="1:20" x14ac:dyDescent="0.25">
      <c r="A53" s="120">
        <v>5.0999999999999996</v>
      </c>
      <c r="B53" s="41" t="s">
        <v>477</v>
      </c>
      <c r="C53" s="11" t="s">
        <v>1642</v>
      </c>
      <c r="D53" s="49"/>
      <c r="E53" s="63"/>
      <c r="F53" s="63"/>
      <c r="G53" s="41"/>
      <c r="H53" s="41"/>
      <c r="I53" s="41">
        <v>120</v>
      </c>
      <c r="J53" s="83"/>
      <c r="K53" s="83"/>
      <c r="N53" t="s">
        <v>270</v>
      </c>
      <c r="O53" s="80"/>
      <c r="R53" t="s">
        <v>862</v>
      </c>
    </row>
    <row r="54" spans="1:20" x14ac:dyDescent="0.25">
      <c r="A54" s="11"/>
      <c r="B54" t="s">
        <v>513</v>
      </c>
      <c r="C54" s="12" t="s">
        <v>1912</v>
      </c>
      <c r="E54" s="132"/>
      <c r="F54" s="133"/>
      <c r="G54" s="134"/>
      <c r="H54" s="83" t="s">
        <v>1813</v>
      </c>
      <c r="I54" s="54">
        <v>60</v>
      </c>
      <c r="J54" s="139" t="str">
        <f>VLOOKUP(WEEKDAY(K54),Ref!Q$2:R$8,2)</f>
        <v>M</v>
      </c>
      <c r="K54" s="119">
        <v>40553</v>
      </c>
      <c r="L54">
        <v>2100</v>
      </c>
      <c r="M54">
        <v>2200</v>
      </c>
      <c r="N54" t="s">
        <v>270</v>
      </c>
      <c r="O54" s="5">
        <f>IF(ISERROR(VLOOKUP(N54,[1]!Ter_lookup,2,FALSE)=TRUE),"",VLOOKUP(N54,[1]!Ter_lookup,2,FALSE))</f>
        <v>28</v>
      </c>
      <c r="P54" s="11">
        <f>VLOOKUP(N54,[1]!Sky_lookup,2,FALSE)</f>
        <v>136</v>
      </c>
    </row>
    <row r="55" spans="1:20" x14ac:dyDescent="0.25">
      <c r="A55" s="41"/>
      <c r="B55" s="41" t="s">
        <v>513</v>
      </c>
      <c r="C55" s="54" t="s">
        <v>1895</v>
      </c>
      <c r="E55" s="132"/>
      <c r="F55" s="133"/>
      <c r="G55" s="134"/>
      <c r="H55" s="83" t="s">
        <v>1813</v>
      </c>
      <c r="I55" s="80">
        <v>60</v>
      </c>
      <c r="J55" s="139" t="str">
        <f>VLOOKUP(WEEKDAY(K55),Ref!Q$2:R$8,2)</f>
        <v>M</v>
      </c>
      <c r="K55" s="119">
        <v>40567</v>
      </c>
      <c r="L55">
        <v>2100</v>
      </c>
      <c r="M55">
        <v>2200</v>
      </c>
      <c r="N55" t="s">
        <v>270</v>
      </c>
      <c r="O55" s="5">
        <f>IF(ISERROR(VLOOKUP(N55,[1]!Ter_lookup,2,FALSE)=TRUE),"",VLOOKUP(N55,[1]!Ter_lookup,2,FALSE))</f>
        <v>28</v>
      </c>
      <c r="P55" s="11">
        <f>VLOOKUP(N55,[1]!Sky_lookup,2,FALSE)</f>
        <v>136</v>
      </c>
      <c r="S55" s="41"/>
      <c r="T55" s="41"/>
    </row>
    <row r="56" spans="1:20" x14ac:dyDescent="0.25">
      <c r="A56"/>
      <c r="B56" t="s">
        <v>513</v>
      </c>
      <c r="C56" s="80" t="s">
        <v>1932</v>
      </c>
      <c r="E56" s="132"/>
      <c r="F56" s="133"/>
      <c r="G56" s="134"/>
      <c r="H56" s="83" t="s">
        <v>1813</v>
      </c>
      <c r="I56" s="54">
        <v>60</v>
      </c>
      <c r="J56" s="139" t="str">
        <f>VLOOKUP(WEEKDAY(K56),Ref!Q$2:R$8,2)</f>
        <v>M</v>
      </c>
      <c r="K56" s="119">
        <v>40574</v>
      </c>
      <c r="L56">
        <v>2100</v>
      </c>
      <c r="M56">
        <v>2200</v>
      </c>
      <c r="N56" t="s">
        <v>270</v>
      </c>
      <c r="O56" s="5">
        <f>IF(ISERROR(VLOOKUP(N56,[1]!Ter_lookup,2,FALSE)=TRUE),"",VLOOKUP(N56,[1]!Ter_lookup,2,FALSE))</f>
        <v>28</v>
      </c>
      <c r="P56" s="11">
        <f>VLOOKUP(N56,[1]!Sky_lookup,2,FALSE)</f>
        <v>136</v>
      </c>
      <c r="S56" s="41"/>
      <c r="T56" s="41"/>
    </row>
    <row r="57" spans="1:20" x14ac:dyDescent="0.25">
      <c r="A57" s="11"/>
      <c r="B57" t="s">
        <v>513</v>
      </c>
      <c r="C57" s="12" t="s">
        <v>2235</v>
      </c>
      <c r="E57" s="132"/>
      <c r="F57" s="133"/>
      <c r="G57" s="134"/>
      <c r="H57" s="83" t="s">
        <v>2004</v>
      </c>
      <c r="I57" s="54">
        <v>60</v>
      </c>
      <c r="J57" s="139" t="str">
        <f>VLOOKUP(WEEKDAY(K57),Ref!Q$2:R$8,2)</f>
        <v>M</v>
      </c>
      <c r="K57" s="119">
        <v>40581</v>
      </c>
      <c r="L57">
        <v>2100</v>
      </c>
      <c r="M57">
        <v>2200</v>
      </c>
      <c r="N57" t="s">
        <v>270</v>
      </c>
      <c r="O57" s="5">
        <f>IF(ISERROR(VLOOKUP(N57,[1]!Ter_lookup,2,FALSE)=TRUE),"",VLOOKUP(N57,[1]!Ter_lookup,2,FALSE))</f>
        <v>28</v>
      </c>
      <c r="P57" s="11">
        <f>VLOOKUP(N57,[1]!Sky_lookup,2,FALSE)</f>
        <v>136</v>
      </c>
    </row>
    <row r="58" spans="1:20" s="11" customFormat="1" x14ac:dyDescent="0.25">
      <c r="A58" s="33"/>
      <c r="B58" s="11" t="s">
        <v>513</v>
      </c>
      <c r="C58" s="12" t="s">
        <v>2022</v>
      </c>
      <c r="E58" s="112"/>
      <c r="F58" s="77"/>
      <c r="G58" s="14"/>
      <c r="H58" s="23" t="s">
        <v>2004</v>
      </c>
      <c r="I58" s="12">
        <v>60</v>
      </c>
      <c r="J58" s="98" t="str">
        <f>VLOOKUP(WEEKDAY(K58),Ref!Q$2:R$8,2)</f>
        <v>M</v>
      </c>
      <c r="K58" s="82">
        <v>40588</v>
      </c>
      <c r="L58" s="11">
        <v>2100</v>
      </c>
      <c r="M58" s="11">
        <v>2200</v>
      </c>
      <c r="N58" s="11" t="s">
        <v>270</v>
      </c>
      <c r="O58" s="15">
        <f>IF(ISERROR(VLOOKUP(N58,[1]!Ter_lookup,2,FALSE)=TRUE),"",VLOOKUP(N58,[1]!Ter_lookup,2,FALSE))</f>
        <v>28</v>
      </c>
      <c r="P58" s="11">
        <f>VLOOKUP(N58,[1]!Sky_lookup,2,FALSE)</f>
        <v>136</v>
      </c>
    </row>
    <row r="59" spans="1:20" s="41" customFormat="1" x14ac:dyDescent="0.25">
      <c r="A59" s="33"/>
      <c r="B59" s="41" t="s">
        <v>513</v>
      </c>
      <c r="C59" s="54" t="s">
        <v>2069</v>
      </c>
      <c r="E59" s="129"/>
      <c r="F59" s="53"/>
      <c r="G59" s="44"/>
      <c r="H59" s="45" t="s">
        <v>2004</v>
      </c>
      <c r="I59" s="12">
        <v>60</v>
      </c>
      <c r="J59" s="130" t="str">
        <f>VLOOKUP(WEEKDAY(K59),Ref!Q$2:R$8,2)</f>
        <v>M</v>
      </c>
      <c r="K59" s="131">
        <v>40595</v>
      </c>
      <c r="L59" s="41">
        <v>2100</v>
      </c>
      <c r="M59" s="41">
        <v>2200</v>
      </c>
      <c r="N59" s="41" t="s">
        <v>270</v>
      </c>
      <c r="O59" s="73">
        <f>IF(ISERROR(VLOOKUP(N59,[1]!Ter_lookup,2,FALSE)=TRUE),"",VLOOKUP(N59,[1]!Ter_lookup,2,FALSE))</f>
        <v>28</v>
      </c>
      <c r="P59" s="11">
        <f>VLOOKUP(N59,[1]!Sky_lookup,2,FALSE)</f>
        <v>136</v>
      </c>
    </row>
    <row r="60" spans="1:20" s="11" customFormat="1" x14ac:dyDescent="0.25">
      <c r="A60" s="33"/>
      <c r="B60" s="11" t="s">
        <v>513</v>
      </c>
      <c r="C60" s="12" t="s">
        <v>2087</v>
      </c>
      <c r="E60" s="112"/>
      <c r="F60" s="77"/>
      <c r="G60" s="14"/>
      <c r="H60" s="23" t="s">
        <v>2004</v>
      </c>
      <c r="I60" s="12">
        <v>60</v>
      </c>
      <c r="J60" s="98" t="str">
        <f>VLOOKUP(WEEKDAY(K60),Ref!Q$2:R$8,2)</f>
        <v>M</v>
      </c>
      <c r="K60" s="82">
        <v>40602</v>
      </c>
      <c r="L60" s="11">
        <v>2100</v>
      </c>
      <c r="M60" s="11">
        <v>2200</v>
      </c>
      <c r="N60" s="11" t="s">
        <v>270</v>
      </c>
      <c r="O60" s="15">
        <f>IF(ISERROR(VLOOKUP(N60,[1]!Ter_lookup,2,FALSE)=TRUE),"",VLOOKUP(N60,[1]!Ter_lookup,2,FALSE))</f>
        <v>28</v>
      </c>
      <c r="P60" s="11">
        <f>VLOOKUP(N60,[1]!Sky_lookup,2,FALSE)</f>
        <v>136</v>
      </c>
    </row>
    <row r="61" spans="1:20" s="11" customFormat="1" x14ac:dyDescent="0.25">
      <c r="A61" s="33"/>
      <c r="B61" s="11" t="s">
        <v>513</v>
      </c>
      <c r="C61" s="12" t="s">
        <v>2119</v>
      </c>
      <c r="E61" s="112"/>
      <c r="F61" s="77"/>
      <c r="G61" s="14"/>
      <c r="H61" s="23" t="s">
        <v>2004</v>
      </c>
      <c r="I61" s="12">
        <v>60</v>
      </c>
      <c r="J61" s="98" t="str">
        <f>VLOOKUP(WEEKDAY(K61),Ref!Q$2:R$8,2)</f>
        <v>M</v>
      </c>
      <c r="K61" s="82">
        <v>40609</v>
      </c>
      <c r="L61" s="11">
        <v>2100</v>
      </c>
      <c r="M61" s="11">
        <v>2200</v>
      </c>
      <c r="N61" s="11" t="s">
        <v>270</v>
      </c>
      <c r="O61" s="15">
        <f>IF(ISERROR(VLOOKUP(N61,[1]!Ter_lookup,2,FALSE)=TRUE),"",VLOOKUP(N61,[1]!Ter_lookup,2,FALSE))</f>
        <v>28</v>
      </c>
      <c r="P61" s="11">
        <f>VLOOKUP(N61,[1]!Sky_lookup,2,FALSE)</f>
        <v>136</v>
      </c>
    </row>
    <row r="62" spans="1:20" x14ac:dyDescent="0.25">
      <c r="A62" s="11"/>
      <c r="B62" t="s">
        <v>513</v>
      </c>
      <c r="C62" s="12" t="s">
        <v>2135</v>
      </c>
      <c r="E62" s="132"/>
      <c r="F62" s="133"/>
      <c r="G62" s="134"/>
      <c r="H62" s="83" t="s">
        <v>2004</v>
      </c>
      <c r="I62" s="54">
        <v>60</v>
      </c>
      <c r="J62" s="139" t="str">
        <f>VLOOKUP(WEEKDAY(K62),Ref!Q$2:R$8,2)</f>
        <v>M</v>
      </c>
      <c r="K62" s="119">
        <v>40616</v>
      </c>
      <c r="L62">
        <v>2100</v>
      </c>
      <c r="M62">
        <v>2200</v>
      </c>
      <c r="N62" t="s">
        <v>270</v>
      </c>
      <c r="O62" s="5">
        <f>IF(ISERROR(VLOOKUP(N62,[1]!Ter_lookup,2,FALSE)=TRUE),"",VLOOKUP(N62,[1]!Ter_lookup,2,FALSE))</f>
        <v>28</v>
      </c>
      <c r="P62" s="11">
        <f>VLOOKUP(N62,[1]!Sky_lookup,2,FALSE)</f>
        <v>136</v>
      </c>
      <c r="S62" s="41"/>
      <c r="T62" s="41"/>
    </row>
    <row r="63" spans="1:20" s="41" customFormat="1" x14ac:dyDescent="0.25">
      <c r="A63" s="126">
        <v>6.01</v>
      </c>
      <c r="B63" s="41" t="s">
        <v>552</v>
      </c>
      <c r="C63" s="41" t="s">
        <v>1391</v>
      </c>
      <c r="D63" s="49"/>
      <c r="E63" s="63"/>
      <c r="F63" s="63"/>
      <c r="G63"/>
      <c r="H63"/>
      <c r="J63" s="45"/>
      <c r="K63" s="45"/>
      <c r="O63" s="54"/>
      <c r="P63" s="11"/>
      <c r="S63"/>
      <c r="T63"/>
    </row>
    <row r="64" spans="1:20" s="11" customFormat="1" x14ac:dyDescent="0.25">
      <c r="A64" s="120">
        <v>6.02</v>
      </c>
      <c r="B64" s="11" t="s">
        <v>552</v>
      </c>
      <c r="C64" s="11" t="s">
        <v>1392</v>
      </c>
      <c r="D64" s="20"/>
      <c r="E64" s="19"/>
      <c r="F64" s="19"/>
      <c r="J64" s="23"/>
      <c r="K64" s="23"/>
      <c r="O64" s="12"/>
    </row>
    <row r="65" spans="1:20" s="11" customFormat="1" x14ac:dyDescent="0.25">
      <c r="A65" s="120">
        <v>6.03</v>
      </c>
      <c r="B65" s="11" t="s">
        <v>552</v>
      </c>
      <c r="C65" s="11" t="s">
        <v>1393</v>
      </c>
      <c r="D65" s="20"/>
      <c r="E65" s="19"/>
      <c r="F65" s="19"/>
      <c r="J65" s="23"/>
      <c r="K65" s="23"/>
      <c r="O65" s="12"/>
    </row>
    <row r="66" spans="1:20" s="11" customFormat="1" x14ac:dyDescent="0.25">
      <c r="A66" s="121">
        <v>19.010000000000002</v>
      </c>
      <c r="B66" s="11" t="s">
        <v>477</v>
      </c>
      <c r="C66" s="11" t="s">
        <v>478</v>
      </c>
      <c r="D66" s="20" t="s">
        <v>19</v>
      </c>
      <c r="E66" s="20"/>
      <c r="F66" s="20"/>
      <c r="G66" s="11">
        <v>5.3</v>
      </c>
      <c r="I66" s="11">
        <v>120</v>
      </c>
      <c r="J66" s="23"/>
      <c r="K66" s="23"/>
    </row>
    <row r="67" spans="1:20" s="11" customFormat="1" x14ac:dyDescent="0.25">
      <c r="A67" s="121">
        <v>19.02</v>
      </c>
      <c r="B67" s="11" t="s">
        <v>477</v>
      </c>
      <c r="C67" s="11" t="s">
        <v>479</v>
      </c>
      <c r="D67" s="20" t="s">
        <v>19</v>
      </c>
      <c r="G67" s="11">
        <v>5.3</v>
      </c>
      <c r="I67" s="11">
        <v>150</v>
      </c>
      <c r="J67" s="23"/>
      <c r="K67" s="23"/>
      <c r="R67" s="11" t="s">
        <v>862</v>
      </c>
    </row>
    <row r="68" spans="1:20" s="41" customFormat="1" x14ac:dyDescent="0.25">
      <c r="A68" s="121">
        <v>19.03</v>
      </c>
      <c r="B68" s="11" t="s">
        <v>477</v>
      </c>
      <c r="C68" s="11" t="s">
        <v>480</v>
      </c>
      <c r="D68" s="20" t="s">
        <v>19</v>
      </c>
      <c r="E68"/>
      <c r="F68"/>
      <c r="G68" s="41">
        <v>5.3</v>
      </c>
      <c r="I68">
        <v>150</v>
      </c>
      <c r="J68" s="83"/>
      <c r="K68" s="83"/>
      <c r="L68"/>
      <c r="M68"/>
      <c r="N68"/>
      <c r="O68"/>
      <c r="P68" s="11"/>
      <c r="Q68"/>
      <c r="R68"/>
    </row>
    <row r="69" spans="1:20" s="41" customFormat="1" x14ac:dyDescent="0.25">
      <c r="A69" s="127">
        <v>19.04</v>
      </c>
      <c r="B69" s="41" t="s">
        <v>477</v>
      </c>
      <c r="C69" s="41" t="s">
        <v>481</v>
      </c>
      <c r="D69" s="49" t="s">
        <v>19</v>
      </c>
      <c r="G69" s="41">
        <v>5.3</v>
      </c>
      <c r="I69" s="41">
        <v>150</v>
      </c>
      <c r="J69" s="45"/>
      <c r="K69" s="45"/>
      <c r="P69" s="11"/>
      <c r="S69"/>
      <c r="T69"/>
    </row>
    <row r="70" spans="1:20" s="41" customFormat="1" x14ac:dyDescent="0.25">
      <c r="A70" s="127">
        <v>19.05</v>
      </c>
      <c r="B70" s="41" t="s">
        <v>477</v>
      </c>
      <c r="C70" s="41" t="s">
        <v>482</v>
      </c>
      <c r="D70" s="49" t="s">
        <v>19</v>
      </c>
      <c r="G70">
        <v>5.3</v>
      </c>
      <c r="H70"/>
      <c r="I70" s="41">
        <v>150</v>
      </c>
      <c r="J70" s="45"/>
      <c r="K70" s="45"/>
      <c r="P70" s="11"/>
      <c r="S70"/>
      <c r="T70"/>
    </row>
    <row r="71" spans="1:20" x14ac:dyDescent="0.25">
      <c r="A71" s="128">
        <v>19.059999999999999</v>
      </c>
      <c r="B71" t="s">
        <v>477</v>
      </c>
      <c r="C71" t="s">
        <v>483</v>
      </c>
      <c r="D71" s="2" t="s">
        <v>19</v>
      </c>
      <c r="E71"/>
      <c r="F71"/>
      <c r="G71">
        <v>5.3</v>
      </c>
      <c r="I71" s="41">
        <v>150</v>
      </c>
      <c r="J71" s="83"/>
      <c r="K71" s="83"/>
    </row>
    <row r="72" spans="1:20" x14ac:dyDescent="0.25">
      <c r="A72" s="128">
        <v>19.07</v>
      </c>
      <c r="B72" t="s">
        <v>477</v>
      </c>
      <c r="C72" s="41" t="s">
        <v>484</v>
      </c>
      <c r="D72" s="2" t="s">
        <v>19</v>
      </c>
      <c r="E72"/>
      <c r="F72"/>
      <c r="G72">
        <v>5.3</v>
      </c>
      <c r="I72" s="41">
        <v>150</v>
      </c>
      <c r="J72" s="83"/>
      <c r="K72" s="83"/>
    </row>
    <row r="73" spans="1:20" x14ac:dyDescent="0.25">
      <c r="A73" s="128">
        <v>19.079999999999998</v>
      </c>
      <c r="B73" t="s">
        <v>477</v>
      </c>
      <c r="C73" s="41" t="s">
        <v>486</v>
      </c>
      <c r="D73" s="2" t="s">
        <v>19</v>
      </c>
      <c r="E73"/>
      <c r="F73"/>
      <c r="G73">
        <v>5.3</v>
      </c>
      <c r="I73" s="41">
        <v>150</v>
      </c>
      <c r="J73" s="83"/>
      <c r="K73" s="83"/>
    </row>
    <row r="74" spans="1:20" x14ac:dyDescent="0.25">
      <c r="A74" s="128">
        <v>19.09</v>
      </c>
      <c r="B74" s="41" t="s">
        <v>477</v>
      </c>
      <c r="C74" s="41" t="s">
        <v>485</v>
      </c>
      <c r="D74" s="2" t="s">
        <v>19</v>
      </c>
      <c r="E74"/>
      <c r="F74"/>
      <c r="G74">
        <v>5.3</v>
      </c>
      <c r="I74">
        <v>90</v>
      </c>
      <c r="J74" s="83"/>
      <c r="K74" s="83"/>
      <c r="Q74" t="s">
        <v>862</v>
      </c>
    </row>
    <row r="75" spans="1:20" s="33" customFormat="1" x14ac:dyDescent="0.25">
      <c r="A75" s="128">
        <v>7.03</v>
      </c>
      <c r="B75" s="142" t="s">
        <v>473</v>
      </c>
      <c r="C75" s="33" t="s">
        <v>702</v>
      </c>
      <c r="D75" s="35"/>
      <c r="I75" s="33">
        <v>60</v>
      </c>
      <c r="J75" s="36"/>
      <c r="K75" s="36"/>
      <c r="N75" s="33" t="s">
        <v>561</v>
      </c>
      <c r="O75" s="146">
        <v>92</v>
      </c>
      <c r="P75" s="11"/>
    </row>
    <row r="76" spans="1:20" s="33" customFormat="1" x14ac:dyDescent="0.25">
      <c r="A76" s="141">
        <v>7.01</v>
      </c>
      <c r="B76" s="37" t="s">
        <v>473</v>
      </c>
      <c r="C76" s="33" t="s">
        <v>512</v>
      </c>
      <c r="D76" s="35"/>
      <c r="I76" s="33">
        <v>65</v>
      </c>
      <c r="J76" s="36"/>
      <c r="K76" s="36"/>
      <c r="N76" s="33" t="s">
        <v>410</v>
      </c>
      <c r="P76" s="11"/>
    </row>
    <row r="77" spans="1:20" s="11" customFormat="1" x14ac:dyDescent="0.25">
      <c r="A77" s="120">
        <v>22.01</v>
      </c>
      <c r="B77" s="11" t="s">
        <v>513</v>
      </c>
      <c r="C77" s="12" t="s">
        <v>1799</v>
      </c>
      <c r="D77" s="11">
        <v>2011</v>
      </c>
      <c r="E77" s="112"/>
      <c r="F77" s="112"/>
      <c r="G77" s="77"/>
      <c r="H77" s="14"/>
      <c r="I77" s="23" t="s">
        <v>1813</v>
      </c>
      <c r="J77" s="12">
        <f>IF($N77&gt;999,LEFT($N77,2)*60,LEFT($N77,1)*60)+RIGHT($N77,2)-IF($M77&gt;999,LEFT($M77,2)*60,LEFT($M77,1)*60)-RIGHT($M77,2)</f>
        <v>60</v>
      </c>
      <c r="K77" s="98" t="str">
        <f>VLOOKUP(WEEKDAY(L77),Ref!Q$2:R$8,2)</f>
        <v>U</v>
      </c>
      <c r="L77" s="82">
        <v>40552</v>
      </c>
      <c r="M77" s="11">
        <v>2000</v>
      </c>
      <c r="N77" s="11">
        <v>2100</v>
      </c>
      <c r="O77" s="11" t="s">
        <v>385</v>
      </c>
      <c r="P77" s="11">
        <f>IF(ISERROR(VLOOKUP(O77,[1]!Ter_lookup,2,FALSE)=TRUE),"",VLOOKUP(O77,[1]!Ter_lookup,2,FALSE))</f>
        <v>1</v>
      </c>
      <c r="Q77" s="11">
        <f>VLOOKUP(O77,[1]!Sky_lookup,2,FALSE)</f>
        <v>101</v>
      </c>
    </row>
    <row r="78" spans="1:20" s="33" customFormat="1" x14ac:dyDescent="0.25">
      <c r="B78" s="33" t="s">
        <v>1795</v>
      </c>
      <c r="C78" s="37" t="s">
        <v>1862</v>
      </c>
      <c r="D78" s="33">
        <v>2011</v>
      </c>
      <c r="E78" s="116"/>
      <c r="F78" s="47"/>
      <c r="G78" s="34"/>
      <c r="H78" s="36" t="s">
        <v>1813</v>
      </c>
      <c r="I78" s="33">
        <v>60</v>
      </c>
      <c r="J78" s="145" t="str">
        <f>VLOOKUP(WEEKDAY(K78),Ref!Q$2:R$8,2)</f>
        <v>M</v>
      </c>
      <c r="K78" s="92">
        <v>40560</v>
      </c>
      <c r="L78" s="33">
        <v>2000</v>
      </c>
      <c r="M78" s="33">
        <v>2100</v>
      </c>
      <c r="N78" s="33" t="s">
        <v>385</v>
      </c>
      <c r="O78" s="39">
        <f>IF(ISERROR(VLOOKUP(N78,[1]!Ter_lookup,2,FALSE)=TRUE),"",VLOOKUP(N78,[1]!Ter_lookup,2,FALSE))</f>
        <v>1</v>
      </c>
      <c r="P78" s="11">
        <f>VLOOKUP(N78,[1]!Sky_lookup,2,FALSE)</f>
        <v>101</v>
      </c>
    </row>
    <row r="79" spans="1:20" s="11" customFormat="1" x14ac:dyDescent="0.25">
      <c r="A79" s="33"/>
      <c r="B79" s="11" t="s">
        <v>1795</v>
      </c>
      <c r="C79" s="12" t="s">
        <v>1888</v>
      </c>
      <c r="D79" s="11">
        <v>2011</v>
      </c>
      <c r="E79" s="112"/>
      <c r="F79" s="77"/>
      <c r="G79" s="14"/>
      <c r="H79" s="23"/>
      <c r="I79" s="12">
        <f>IF($M79&gt;999,LEFT($M79,2)*60,LEFT($M79,1)*60)+RIGHT($M79,2)-IF($L79&gt;999,LEFT($L79,2)*60,LEFT($L79,1)*60)-RIGHT($L79,2)</f>
        <v>60</v>
      </c>
      <c r="J79" s="98" t="str">
        <f>VLOOKUP(WEEKDAY(K79),Ref!Q$2:R$8,2)</f>
        <v>U</v>
      </c>
      <c r="K79" s="82">
        <v>40566</v>
      </c>
      <c r="L79" s="11">
        <v>2000</v>
      </c>
      <c r="M79" s="11">
        <v>2100</v>
      </c>
      <c r="N79" s="11" t="s">
        <v>385</v>
      </c>
      <c r="O79" s="15">
        <f>IF(ISERROR(VLOOKUP(N79,[1]!Ter_lookup,2,FALSE)=TRUE),"",VLOOKUP(N79,[1]!Ter_lookup,2,FALSE))</f>
        <v>1</v>
      </c>
      <c r="P79" s="11">
        <f>VLOOKUP(N79,[1]!Sky_lookup,2,FALSE)</f>
        <v>101</v>
      </c>
    </row>
    <row r="80" spans="1:20" s="11" customFormat="1" x14ac:dyDescent="0.25">
      <c r="A80" s="33"/>
      <c r="B80" s="11" t="s">
        <v>1795</v>
      </c>
      <c r="C80" s="12" t="s">
        <v>1919</v>
      </c>
      <c r="D80" s="11">
        <v>2011</v>
      </c>
      <c r="E80" s="112"/>
      <c r="F80" s="77"/>
      <c r="G80" s="14"/>
      <c r="H80" s="23" t="s">
        <v>1813</v>
      </c>
      <c r="I80" s="12">
        <v>60</v>
      </c>
      <c r="J80" s="98" t="str">
        <f>VLOOKUP(WEEKDAY(K80),Ref!Q$2:R$8,2)</f>
        <v>U</v>
      </c>
      <c r="K80" s="82">
        <v>40573</v>
      </c>
      <c r="L80" s="11">
        <v>2000</v>
      </c>
      <c r="M80" s="11">
        <v>2100</v>
      </c>
      <c r="N80" s="11" t="s">
        <v>385</v>
      </c>
      <c r="O80" s="15">
        <f>IF(ISERROR(VLOOKUP(N80,[1]!Ter_lookup,2,FALSE)=TRUE),"",VLOOKUP(N80,[1]!Ter_lookup,2,FALSE))</f>
        <v>1</v>
      </c>
      <c r="P80" s="11">
        <f>VLOOKUP(N80,[1]!Sky_lookup,2,FALSE)</f>
        <v>101</v>
      </c>
    </row>
    <row r="81" spans="1:20" x14ac:dyDescent="0.25">
      <c r="A81"/>
      <c r="B81" t="s">
        <v>1795</v>
      </c>
      <c r="C81" s="54" t="s">
        <v>2011</v>
      </c>
      <c r="D81">
        <v>2011</v>
      </c>
      <c r="E81" s="129"/>
      <c r="F81" s="53"/>
      <c r="G81" s="134"/>
      <c r="H81" s="83" t="s">
        <v>1813</v>
      </c>
      <c r="I81" s="54">
        <f>IF($M81&gt;999,LEFT($M81,2)*60,LEFT($M81,1)*60)+RIGHT($M81,2)-IF($L81&gt;999,LEFT($L81,2)*60,LEFT($L81,1)*60)-RIGHT($L81,2)</f>
        <v>60</v>
      </c>
      <c r="J81" s="130" t="str">
        <f>VLOOKUP(WEEKDAY(K81),Ref!Q$2:R$8,2)</f>
        <v>U</v>
      </c>
      <c r="K81" s="131">
        <v>40587</v>
      </c>
      <c r="L81" s="41">
        <v>2000</v>
      </c>
      <c r="M81" s="41">
        <v>2100</v>
      </c>
      <c r="N81" s="41" t="s">
        <v>385</v>
      </c>
      <c r="O81" s="73">
        <f>IF(ISERROR(VLOOKUP(N81,[1]!Ter_lookup,2,FALSE)=TRUE),"",VLOOKUP(N81,[1]!Ter_lookup,2,FALSE))</f>
        <v>1</v>
      </c>
      <c r="P81" s="11">
        <f>VLOOKUP(N81,[1]!Sky_lookup,2,FALSE)</f>
        <v>101</v>
      </c>
      <c r="Q81" s="41"/>
      <c r="R81" s="41"/>
    </row>
    <row r="82" spans="1:20" x14ac:dyDescent="0.25">
      <c r="A82" s="137"/>
      <c r="B82" s="54" t="s">
        <v>1423</v>
      </c>
      <c r="C82" s="54" t="s">
        <v>2138</v>
      </c>
      <c r="D82" s="117">
        <v>2011</v>
      </c>
      <c r="E82" s="129"/>
      <c r="F82" s="53"/>
      <c r="G82" s="134"/>
      <c r="H82" s="83" t="s">
        <v>2004</v>
      </c>
      <c r="I82" s="54">
        <f>IF($M82&gt;999,LEFT($M82,2)*60,LEFT($M82,1)*60)+RIGHT($M82,2)-IF($L82&gt;999,LEFT($L82,2)*60,LEFT($L82,1)*60)-RIGHT($L82,2)</f>
        <v>65</v>
      </c>
      <c r="J82" s="130" t="str">
        <f>VLOOKUP(WEEKDAY(K82),Ref!Q$2:R$8,2)</f>
        <v>T</v>
      </c>
      <c r="K82" s="131">
        <v>40617</v>
      </c>
      <c r="L82" s="54">
        <v>2200</v>
      </c>
      <c r="M82" s="54">
        <v>2305</v>
      </c>
      <c r="N82" s="41" t="s">
        <v>388</v>
      </c>
      <c r="O82" s="73">
        <f>IF(ISERROR(VLOOKUP(N82,[1]!Ter_lookup,2,FALSE)=TRUE),"",VLOOKUP(N82,[1]!Ter_lookup,2,FALSE))</f>
        <v>4</v>
      </c>
      <c r="P82" s="11">
        <f>VLOOKUP(N82,[1]!Sky_lookup,2,FALSE)</f>
        <v>104</v>
      </c>
      <c r="Q82" s="41"/>
      <c r="R82" s="41"/>
    </row>
    <row r="83" spans="1:20" x14ac:dyDescent="0.25">
      <c r="A83" s="137"/>
      <c r="B83" s="54" t="s">
        <v>1423</v>
      </c>
      <c r="C83" s="54" t="s">
        <v>2150</v>
      </c>
      <c r="D83" s="117">
        <v>2011</v>
      </c>
      <c r="E83" s="129"/>
      <c r="F83" s="53"/>
      <c r="G83" s="134"/>
      <c r="H83" s="83" t="s">
        <v>2004</v>
      </c>
      <c r="I83" s="54">
        <f>IF($M83&gt;999,LEFT($M83,2)*60,LEFT($M83,1)*60)+RIGHT($M83,2)-IF($L83&gt;999,LEFT($L83,2)*60,LEFT($L83,1)*60)-RIGHT($L83,2)</f>
        <v>65</v>
      </c>
      <c r="J83" s="130" t="str">
        <f>VLOOKUP(WEEKDAY(K83),Ref!Q$2:R$8,2)</f>
        <v>T</v>
      </c>
      <c r="K83" s="131">
        <v>40624</v>
      </c>
      <c r="L83" s="54">
        <v>2200</v>
      </c>
      <c r="M83" s="54">
        <v>2305</v>
      </c>
      <c r="N83" s="41" t="s">
        <v>388</v>
      </c>
      <c r="O83" s="73">
        <f>IF(ISERROR(VLOOKUP(N83,[1]!Ter_lookup,2,FALSE)=TRUE),"",VLOOKUP(N83,[1]!Ter_lookup,2,FALSE))</f>
        <v>4</v>
      </c>
      <c r="P83" s="11">
        <f>VLOOKUP(N83,[1]!Sky_lookup,2,FALSE)</f>
        <v>104</v>
      </c>
      <c r="Q83" s="41" t="s">
        <v>2151</v>
      </c>
      <c r="R83" s="41"/>
    </row>
    <row r="84" spans="1:20" s="11" customFormat="1" x14ac:dyDescent="0.25">
      <c r="A84" s="29"/>
      <c r="B84" s="12" t="s">
        <v>1423</v>
      </c>
      <c r="C84" s="12" t="s">
        <v>2178</v>
      </c>
      <c r="D84" s="78">
        <v>2011</v>
      </c>
      <c r="E84" s="112"/>
      <c r="F84" s="77"/>
      <c r="G84" s="14"/>
      <c r="H84" s="23" t="s">
        <v>2004</v>
      </c>
      <c r="I84" s="12">
        <f>IF($M84&gt;999,LEFT($M84,2)*60,LEFT($M84,1)*60)+RIGHT($M84,2)-IF($L84&gt;999,LEFT($L84,2)*60,LEFT($L84,1)*60)-RIGHT($L84,2)</f>
        <v>65</v>
      </c>
      <c r="J84" s="98" t="str">
        <f>VLOOKUP(WEEKDAY(K84),Ref!Q$2:R$8,2)</f>
        <v>T</v>
      </c>
      <c r="K84" s="82">
        <v>40631</v>
      </c>
      <c r="L84" s="12">
        <v>2200</v>
      </c>
      <c r="M84" s="12">
        <v>2305</v>
      </c>
      <c r="N84" s="11" t="s">
        <v>388</v>
      </c>
      <c r="O84" s="15">
        <f>IF(ISERROR(VLOOKUP(N84,[1]!Ter_lookup,2,FALSE)=TRUE),"",VLOOKUP(N84,[1]!Ter_lookup,2,FALSE))</f>
        <v>4</v>
      </c>
      <c r="P84" s="11">
        <f>VLOOKUP(N84,[1]!Sky_lookup,2,FALSE)</f>
        <v>104</v>
      </c>
    </row>
    <row r="85" spans="1:20" s="11" customFormat="1" x14ac:dyDescent="0.25">
      <c r="A85" s="123">
        <v>8.01</v>
      </c>
      <c r="B85" s="16" t="s">
        <v>473</v>
      </c>
      <c r="C85" s="11" t="s">
        <v>1394</v>
      </c>
      <c r="D85" s="20">
        <v>2010</v>
      </c>
      <c r="I85" s="11">
        <v>60</v>
      </c>
      <c r="J85" s="23"/>
      <c r="K85" s="23"/>
      <c r="N85" s="11" t="s">
        <v>385</v>
      </c>
      <c r="O85" s="11">
        <v>82</v>
      </c>
    </row>
    <row r="86" spans="1:20" s="11" customFormat="1" x14ac:dyDescent="0.25">
      <c r="A86" s="121">
        <v>8.02</v>
      </c>
      <c r="B86" s="11" t="s">
        <v>477</v>
      </c>
      <c r="C86" s="11" t="s">
        <v>1395</v>
      </c>
      <c r="D86" s="20"/>
      <c r="I86" s="11">
        <v>60</v>
      </c>
      <c r="J86" s="23"/>
      <c r="K86" s="23"/>
      <c r="N86" s="11" t="s">
        <v>385</v>
      </c>
      <c r="R86" s="11" t="s">
        <v>862</v>
      </c>
    </row>
    <row r="87" spans="1:20" s="41" customFormat="1" x14ac:dyDescent="0.25">
      <c r="A87" s="147">
        <v>8.0299999999999994</v>
      </c>
      <c r="B87" s="42" t="s">
        <v>473</v>
      </c>
      <c r="C87" s="41" t="s">
        <v>1396</v>
      </c>
      <c r="D87" s="49">
        <v>2010</v>
      </c>
      <c r="G87"/>
      <c r="H87"/>
      <c r="I87" s="41">
        <v>60</v>
      </c>
      <c r="J87" s="45"/>
      <c r="K87" s="45"/>
      <c r="N87" s="41" t="s">
        <v>385</v>
      </c>
      <c r="P87" s="11"/>
      <c r="S87"/>
      <c r="T87"/>
    </row>
    <row r="88" spans="1:20" s="11" customFormat="1" x14ac:dyDescent="0.25">
      <c r="A88" s="120">
        <v>9.01</v>
      </c>
      <c r="B88" s="12" t="s">
        <v>473</v>
      </c>
      <c r="C88" s="12" t="s">
        <v>1339</v>
      </c>
      <c r="D88" s="78"/>
      <c r="E88" s="20"/>
      <c r="F88" s="20"/>
      <c r="I88" s="12">
        <v>90</v>
      </c>
      <c r="J88" s="23"/>
      <c r="K88" s="23"/>
      <c r="L88" s="12"/>
      <c r="M88" s="12"/>
      <c r="N88" s="12"/>
    </row>
    <row r="89" spans="1:20" s="11" customFormat="1" x14ac:dyDescent="0.25">
      <c r="A89" s="120">
        <v>9.02</v>
      </c>
      <c r="B89" s="12" t="s">
        <v>473</v>
      </c>
      <c r="C89" s="12" t="s">
        <v>1418</v>
      </c>
      <c r="D89" s="78"/>
      <c r="E89" s="20"/>
      <c r="F89" s="20"/>
      <c r="I89" s="12">
        <v>90</v>
      </c>
      <c r="J89" s="23"/>
      <c r="K89" s="23"/>
      <c r="L89" s="12"/>
      <c r="M89" s="12"/>
      <c r="N89" s="12"/>
    </row>
    <row r="90" spans="1:20" s="11" customFormat="1" x14ac:dyDescent="0.25">
      <c r="A90" s="29"/>
      <c r="B90" s="12" t="s">
        <v>1423</v>
      </c>
      <c r="C90" s="12" t="s">
        <v>1943</v>
      </c>
      <c r="D90" s="78">
        <v>2011</v>
      </c>
      <c r="E90" s="112"/>
      <c r="F90" s="77"/>
      <c r="G90" s="14"/>
      <c r="H90" s="23" t="s">
        <v>819</v>
      </c>
      <c r="I90" s="12">
        <v>60</v>
      </c>
      <c r="J90" s="98" t="str">
        <f>VLOOKUP(WEEKDAY(K90),Ref!Q$2:R$8,2)</f>
        <v>H</v>
      </c>
      <c r="K90" s="82">
        <v>40577</v>
      </c>
      <c r="L90" s="12">
        <v>2100</v>
      </c>
      <c r="M90" s="12">
        <v>2200</v>
      </c>
      <c r="N90" s="11" t="s">
        <v>263</v>
      </c>
      <c r="O90" s="15">
        <f>IF(ISERROR(VLOOKUP(N90,[1]!Ter_lookup,2,FALSE)=TRUE),"",VLOOKUP(N90,[1]!Ter_lookup,2,FALSE))</f>
        <v>3</v>
      </c>
      <c r="P90" s="11">
        <f>VLOOKUP(N90,[1]!Sky_lookup,2,FALSE)</f>
        <v>103</v>
      </c>
    </row>
    <row r="91" spans="1:20" s="11" customFormat="1" x14ac:dyDescent="0.25">
      <c r="A91" s="29"/>
      <c r="B91" s="12" t="s">
        <v>1423</v>
      </c>
      <c r="C91" s="12" t="s">
        <v>1996</v>
      </c>
      <c r="D91" s="78">
        <v>2011</v>
      </c>
      <c r="E91" s="112"/>
      <c r="F91" s="77"/>
      <c r="G91" s="14"/>
      <c r="H91" s="23" t="s">
        <v>1813</v>
      </c>
      <c r="I91" s="12">
        <f>IF($M91&gt;999,LEFT($M91,2)*60,LEFT($M91,1)*60)+RIGHT($M91,2)-IF($L91&gt;999,LEFT($L91,2)*60,LEFT($L91,1)*60)-RIGHT($L91,2)</f>
        <v>60</v>
      </c>
      <c r="J91" s="98" t="str">
        <f>VLOOKUP(WEEKDAY(K91),Ref!Q$2:R$8,2)</f>
        <v>H</v>
      </c>
      <c r="K91" s="82">
        <v>40584</v>
      </c>
      <c r="L91" s="12">
        <v>2100</v>
      </c>
      <c r="M91" s="12">
        <v>2200</v>
      </c>
      <c r="N91" s="11" t="s">
        <v>263</v>
      </c>
      <c r="O91" s="15">
        <f>IF(ISERROR(VLOOKUP(N91,[1]!Ter_lookup,2,FALSE)=TRUE),"",VLOOKUP(N91,[1]!Ter_lookup,2,FALSE))</f>
        <v>3</v>
      </c>
      <c r="P91" s="11">
        <f>VLOOKUP(N91,[1]!Sky_lookup,2,FALSE)</f>
        <v>103</v>
      </c>
    </row>
    <row r="92" spans="1:20" s="11" customFormat="1" x14ac:dyDescent="0.25">
      <c r="A92" s="29"/>
      <c r="B92" s="12" t="s">
        <v>1423</v>
      </c>
      <c r="C92" s="12" t="s">
        <v>2041</v>
      </c>
      <c r="D92" s="78">
        <v>2011</v>
      </c>
      <c r="E92" s="112"/>
      <c r="F92" s="77"/>
      <c r="G92" s="14"/>
      <c r="H92" s="23" t="s">
        <v>1813</v>
      </c>
      <c r="I92" s="12">
        <f>IF($M92&gt;999,LEFT($M92,2)*60,LEFT($M92,1)*60)+RIGHT($M92,2)-IF($L92&gt;999,LEFT($L92,2)*60,LEFT($L92,1)*60)-RIGHT($L92,2)</f>
        <v>60</v>
      </c>
      <c r="J92" s="98" t="str">
        <f>VLOOKUP(WEEKDAY(K92),Ref!Q$2:R$8,2)</f>
        <v>H</v>
      </c>
      <c r="K92" s="82">
        <v>40591</v>
      </c>
      <c r="L92" s="12">
        <v>2100</v>
      </c>
      <c r="M92" s="12">
        <v>2200</v>
      </c>
      <c r="N92" s="11" t="s">
        <v>263</v>
      </c>
      <c r="O92" s="15">
        <f>IF(ISERROR(VLOOKUP(N92,[1]!Ter_lookup,2,FALSE)=TRUE),"",VLOOKUP(N92,[1]!Ter_lookup,2,FALSE))</f>
        <v>3</v>
      </c>
      <c r="P92" s="11">
        <f>VLOOKUP(N92,[1]!Sky_lookup,2,FALSE)</f>
        <v>103</v>
      </c>
    </row>
    <row r="93" spans="1:20" s="11" customFormat="1" x14ac:dyDescent="0.25">
      <c r="A93" s="29"/>
      <c r="B93" s="12" t="s">
        <v>1423</v>
      </c>
      <c r="C93" s="12" t="s">
        <v>2071</v>
      </c>
      <c r="D93" s="78">
        <v>2011</v>
      </c>
      <c r="E93" s="112"/>
      <c r="F93" s="77"/>
      <c r="G93" s="14"/>
      <c r="H93" s="23" t="s">
        <v>1813</v>
      </c>
      <c r="I93" s="12">
        <f>IF($M93&gt;999,LEFT($M93,2)*60,LEFT($M93,1)*60)+RIGHT($M93,2)-IF($L93&gt;999,LEFT($L93,2)*60,LEFT($L93,1)*60)-RIGHT($L93,2)</f>
        <v>60</v>
      </c>
      <c r="J93" s="98" t="str">
        <f>VLOOKUP(WEEKDAY(K93),Ref!Q$2:R$8,2)</f>
        <v>H</v>
      </c>
      <c r="K93" s="82">
        <v>40598</v>
      </c>
      <c r="L93" s="12">
        <v>2100</v>
      </c>
      <c r="M93" s="12">
        <v>2200</v>
      </c>
      <c r="N93" s="11" t="s">
        <v>263</v>
      </c>
      <c r="O93" s="15">
        <f>IF(ISERROR(VLOOKUP(N93,[1]!Ter_lookup,2,FALSE)=TRUE),"",VLOOKUP(N93,[1]!Ter_lookup,2,FALSE))</f>
        <v>3</v>
      </c>
      <c r="P93" s="11">
        <f>VLOOKUP(N93,[1]!Sky_lookup,2,FALSE)</f>
        <v>103</v>
      </c>
    </row>
    <row r="94" spans="1:20" s="11" customFormat="1" x14ac:dyDescent="0.25">
      <c r="A94" s="29"/>
      <c r="B94" s="12" t="s">
        <v>1423</v>
      </c>
      <c r="C94" s="12" t="s">
        <v>2095</v>
      </c>
      <c r="D94" s="78">
        <v>2011</v>
      </c>
      <c r="E94" s="112"/>
      <c r="F94" s="77"/>
      <c r="G94" s="14"/>
      <c r="H94" s="23" t="s">
        <v>1813</v>
      </c>
      <c r="I94" s="12">
        <f>IF($M94&gt;999,LEFT($M94,2)*60,LEFT($M94,1)*60)+RIGHT($M94,2)-IF($L94&gt;999,LEFT($L94,2)*60,LEFT($L94,1)*60)-RIGHT($L94,2)</f>
        <v>60</v>
      </c>
      <c r="J94" s="98" t="str">
        <f>VLOOKUP(WEEKDAY(K94),Ref!Q$2:R$8,2)</f>
        <v>H</v>
      </c>
      <c r="K94" s="82">
        <v>40605</v>
      </c>
      <c r="L94" s="12">
        <v>2100</v>
      </c>
      <c r="M94" s="12">
        <v>2200</v>
      </c>
      <c r="N94" s="11" t="s">
        <v>263</v>
      </c>
      <c r="O94" s="15">
        <f>IF(ISERROR(VLOOKUP(N94,[1]!Ter_lookup,2,FALSE)=TRUE),"",VLOOKUP(N94,[1]!Ter_lookup,2,FALSE))</f>
        <v>3</v>
      </c>
      <c r="P94" s="11">
        <f>VLOOKUP(N94,[1]!Sky_lookup,2,FALSE)</f>
        <v>103</v>
      </c>
    </row>
    <row r="95" spans="1:20" s="11" customFormat="1" x14ac:dyDescent="0.25">
      <c r="B95" s="11" t="s">
        <v>1423</v>
      </c>
      <c r="C95" s="12" t="s">
        <v>1834</v>
      </c>
      <c r="D95" s="11">
        <v>2001</v>
      </c>
      <c r="E95" s="112"/>
      <c r="F95" s="77"/>
      <c r="G95" s="14"/>
      <c r="H95" s="24" t="s">
        <v>1813</v>
      </c>
      <c r="I95" s="12">
        <v>60</v>
      </c>
      <c r="J95" s="98" t="str">
        <f>VLOOKUP(WEEKDAY(K95),Ref!Q$2:R$8,2)</f>
        <v>H</v>
      </c>
      <c r="K95" s="82">
        <v>40556</v>
      </c>
      <c r="L95" s="11">
        <v>2100</v>
      </c>
      <c r="M95" s="11">
        <v>2200</v>
      </c>
      <c r="N95" s="11" t="s">
        <v>262</v>
      </c>
      <c r="O95" s="15">
        <f>IF(ISERROR(VLOOKUP(N95,[1]!Ter_lookup,2,FALSE)=TRUE),"",VLOOKUP(N95,[1]!Ter_lookup,2,FALSE))</f>
        <v>2</v>
      </c>
      <c r="P95" s="11">
        <f>VLOOKUP(N95,[1]!Sky_lookup,2,FALSE)</f>
        <v>102</v>
      </c>
    </row>
    <row r="96" spans="1:20" s="11" customFormat="1" x14ac:dyDescent="0.25">
      <c r="B96" s="11" t="s">
        <v>1423</v>
      </c>
      <c r="C96" s="12" t="s">
        <v>1905</v>
      </c>
      <c r="D96" s="11">
        <v>2001</v>
      </c>
      <c r="E96" s="112"/>
      <c r="F96" s="77"/>
      <c r="G96" s="14"/>
      <c r="H96" s="24" t="s">
        <v>1813</v>
      </c>
      <c r="I96" s="12">
        <v>60</v>
      </c>
      <c r="J96" s="98" t="str">
        <f>VLOOKUP(WEEKDAY(K96),Ref!Q$2:R$8,2)</f>
        <v>H</v>
      </c>
      <c r="K96" s="82">
        <v>40570</v>
      </c>
      <c r="L96" s="11">
        <v>2100</v>
      </c>
      <c r="M96" s="11">
        <v>2200</v>
      </c>
      <c r="N96" s="11" t="s">
        <v>262</v>
      </c>
      <c r="O96" s="15">
        <f>IF(ISERROR(VLOOKUP(N96,[1]!Ter_lookup,2,FALSE)=TRUE),"",VLOOKUP(N96,[1]!Ter_lookup,2,FALSE))</f>
        <v>2</v>
      </c>
      <c r="P96" s="11">
        <f>VLOOKUP(N96,[1]!Sky_lookup,2,FALSE)</f>
        <v>102</v>
      </c>
    </row>
    <row r="97" spans="1:16" s="11" customFormat="1" x14ac:dyDescent="0.25">
      <c r="A97" s="124">
        <v>10.42</v>
      </c>
      <c r="B97" s="12" t="s">
        <v>477</v>
      </c>
      <c r="C97" s="11" t="s">
        <v>1397</v>
      </c>
      <c r="D97" s="20" t="s">
        <v>493</v>
      </c>
      <c r="I97" s="11">
        <v>30</v>
      </c>
      <c r="J97" s="23"/>
      <c r="K97" s="23"/>
    </row>
    <row r="98" spans="1:16" s="11" customFormat="1" x14ac:dyDescent="0.25">
      <c r="A98" s="124">
        <v>10.43</v>
      </c>
      <c r="B98" s="12" t="s">
        <v>477</v>
      </c>
      <c r="C98" s="11" t="s">
        <v>1397</v>
      </c>
      <c r="D98" s="20" t="s">
        <v>493</v>
      </c>
      <c r="I98" s="11">
        <v>30</v>
      </c>
      <c r="J98" s="23"/>
      <c r="K98" s="23"/>
    </row>
    <row r="99" spans="1:16" s="11" customFormat="1" x14ac:dyDescent="0.25">
      <c r="A99" s="123">
        <v>10.41</v>
      </c>
      <c r="B99" s="11" t="s">
        <v>477</v>
      </c>
      <c r="C99" s="11" t="s">
        <v>544</v>
      </c>
      <c r="D99" s="20" t="s">
        <v>493</v>
      </c>
      <c r="I99" s="11">
        <v>30</v>
      </c>
      <c r="J99" s="23"/>
      <c r="K99" s="23"/>
      <c r="N99" s="11" t="s">
        <v>411</v>
      </c>
      <c r="O99" s="11">
        <v>103</v>
      </c>
    </row>
    <row r="100" spans="1:16" s="11" customFormat="1" x14ac:dyDescent="0.25">
      <c r="B100" s="11" t="s">
        <v>513</v>
      </c>
      <c r="C100" s="11" t="s">
        <v>1364</v>
      </c>
      <c r="D100" s="20"/>
      <c r="E100" s="112"/>
      <c r="F100" s="77"/>
      <c r="G100" s="14"/>
      <c r="H100" s="23" t="s">
        <v>393</v>
      </c>
      <c r="I100" s="12">
        <f>IF($M100&gt;999,LEFT($M100,2)*60,LEFT($M100,1)*60)+RIGHT($M100,2)-IF($L100&gt;999,LEFT($L100,2)*60,LEFT($L100,1)*60)-RIGHT($L100,2)</f>
        <v>30</v>
      </c>
      <c r="J100" s="87"/>
      <c r="K100" s="82"/>
      <c r="L100" s="11">
        <v>2030</v>
      </c>
      <c r="M100" s="11">
        <v>2100</v>
      </c>
      <c r="N100" s="11" t="s">
        <v>411</v>
      </c>
      <c r="O100" s="15"/>
      <c r="P100" s="11">
        <f>VLOOKUP(N100,Ref!$E$2:$F$506,2)</f>
        <v>532</v>
      </c>
    </row>
    <row r="101" spans="1:16" s="11" customFormat="1" x14ac:dyDescent="0.25">
      <c r="B101" s="11" t="s">
        <v>513</v>
      </c>
      <c r="C101" s="11" t="s">
        <v>1363</v>
      </c>
      <c r="D101" s="20"/>
      <c r="E101" s="112"/>
      <c r="F101" s="77"/>
      <c r="G101" s="14"/>
      <c r="H101" s="23" t="s">
        <v>393</v>
      </c>
      <c r="I101" s="12">
        <f>IF($M101&gt;999,LEFT($M101,2)*60,LEFT($M101,1)*60)+RIGHT($M101,2)-IF($L101&gt;999,LEFT($L101,2)*60,LEFT($L101,1)*60)-RIGHT($L101,2)</f>
        <v>30</v>
      </c>
      <c r="J101" s="87"/>
      <c r="K101" s="82"/>
      <c r="L101" s="11">
        <v>2000</v>
      </c>
      <c r="M101" s="11">
        <v>2030</v>
      </c>
      <c r="N101" s="11" t="s">
        <v>411</v>
      </c>
      <c r="O101" s="15"/>
      <c r="P101" s="11">
        <f>VLOOKUP(N101,Ref!$E$2:$F$506,2)</f>
        <v>532</v>
      </c>
    </row>
    <row r="102" spans="1:16" s="11" customFormat="1" x14ac:dyDescent="0.25">
      <c r="A102" s="120">
        <v>11.41</v>
      </c>
      <c r="B102" s="12"/>
      <c r="C102" s="12" t="s">
        <v>1549</v>
      </c>
      <c r="D102" s="12"/>
      <c r="E102" s="20"/>
      <c r="F102" s="20"/>
      <c r="I102" s="12"/>
    </row>
    <row r="103" spans="1:16" s="11" customFormat="1" x14ac:dyDescent="0.25">
      <c r="A103" s="120">
        <v>11.01</v>
      </c>
      <c r="B103" s="12" t="s">
        <v>477</v>
      </c>
      <c r="C103" s="12" t="s">
        <v>1399</v>
      </c>
      <c r="D103" s="12"/>
      <c r="E103" s="20"/>
      <c r="F103" s="20"/>
      <c r="I103" s="12">
        <v>150</v>
      </c>
      <c r="J103" s="23"/>
      <c r="K103" s="23"/>
      <c r="L103" s="12"/>
      <c r="M103" s="12"/>
      <c r="N103" s="12"/>
      <c r="O103" s="12"/>
    </row>
    <row r="104" spans="1:16" s="11" customFormat="1" x14ac:dyDescent="0.25">
      <c r="A104" s="120">
        <v>11.06</v>
      </c>
      <c r="B104" s="12" t="s">
        <v>477</v>
      </c>
      <c r="C104" s="12" t="s">
        <v>1403</v>
      </c>
      <c r="D104" s="12"/>
      <c r="E104" s="20"/>
      <c r="F104" s="20"/>
      <c r="I104" s="12">
        <v>150</v>
      </c>
    </row>
    <row r="105" spans="1:16" s="11" customFormat="1" x14ac:dyDescent="0.25">
      <c r="A105" s="120">
        <v>11.07</v>
      </c>
      <c r="B105" s="12" t="s">
        <v>477</v>
      </c>
      <c r="C105" s="12" t="s">
        <v>1404</v>
      </c>
      <c r="D105" s="12"/>
      <c r="E105" s="20"/>
      <c r="F105" s="20"/>
      <c r="I105" s="12">
        <v>150</v>
      </c>
    </row>
    <row r="106" spans="1:16" s="11" customFormat="1" x14ac:dyDescent="0.25">
      <c r="A106" s="120">
        <v>11.08</v>
      </c>
      <c r="B106" s="12" t="s">
        <v>477</v>
      </c>
      <c r="C106" s="12" t="s">
        <v>1405</v>
      </c>
      <c r="D106" s="12"/>
      <c r="E106" s="20"/>
      <c r="F106" s="20"/>
      <c r="I106" s="12">
        <v>150</v>
      </c>
    </row>
    <row r="107" spans="1:16" s="11" customFormat="1" x14ac:dyDescent="0.25">
      <c r="A107" s="120">
        <v>11.09</v>
      </c>
      <c r="B107" s="12" t="s">
        <v>477</v>
      </c>
      <c r="C107" s="12" t="s">
        <v>1406</v>
      </c>
      <c r="D107" s="12"/>
      <c r="E107" s="20"/>
      <c r="F107" s="20"/>
      <c r="I107" s="12">
        <v>150</v>
      </c>
    </row>
    <row r="108" spans="1:16" s="11" customFormat="1" x14ac:dyDescent="0.25">
      <c r="A108" s="120">
        <v>11.1</v>
      </c>
      <c r="B108" s="12" t="s">
        <v>477</v>
      </c>
      <c r="C108" s="12" t="s">
        <v>1407</v>
      </c>
      <c r="D108" s="12"/>
      <c r="E108" s="20"/>
      <c r="F108" s="20"/>
      <c r="I108" s="12">
        <v>150</v>
      </c>
    </row>
    <row r="109" spans="1:16" s="11" customFormat="1" x14ac:dyDescent="0.25">
      <c r="A109" s="120">
        <v>11.11</v>
      </c>
      <c r="B109" s="12" t="s">
        <v>477</v>
      </c>
      <c r="C109" s="12" t="s">
        <v>1408</v>
      </c>
      <c r="D109" s="12"/>
      <c r="E109" s="20"/>
      <c r="F109" s="20"/>
      <c r="I109" s="12">
        <v>150</v>
      </c>
    </row>
    <row r="110" spans="1:16" s="11" customFormat="1" x14ac:dyDescent="0.25">
      <c r="A110" s="120">
        <v>11.12</v>
      </c>
      <c r="B110" s="12" t="s">
        <v>477</v>
      </c>
      <c r="C110" s="12" t="s">
        <v>1409</v>
      </c>
      <c r="D110" s="12"/>
      <c r="E110" s="20"/>
      <c r="F110" s="20"/>
      <c r="I110" s="12">
        <v>150</v>
      </c>
    </row>
    <row r="111" spans="1:16" s="11" customFormat="1" x14ac:dyDescent="0.25">
      <c r="A111" s="120">
        <v>11.13</v>
      </c>
      <c r="B111" s="12" t="s">
        <v>477</v>
      </c>
      <c r="C111" s="12" t="s">
        <v>1412</v>
      </c>
      <c r="D111" s="12"/>
      <c r="E111" s="20"/>
      <c r="F111" s="20"/>
      <c r="I111" s="12">
        <v>150</v>
      </c>
    </row>
    <row r="112" spans="1:16" s="11" customFormat="1" x14ac:dyDescent="0.25">
      <c r="A112" s="120">
        <v>11.14</v>
      </c>
      <c r="B112" s="12" t="s">
        <v>477</v>
      </c>
      <c r="C112" s="12" t="s">
        <v>1410</v>
      </c>
      <c r="D112" s="12"/>
      <c r="E112" s="20"/>
      <c r="F112" s="20"/>
      <c r="I112" s="12">
        <v>150</v>
      </c>
    </row>
    <row r="113" spans="1:17" s="11" customFormat="1" x14ac:dyDescent="0.25">
      <c r="A113" s="120">
        <v>11.15</v>
      </c>
      <c r="B113" s="12" t="s">
        <v>477</v>
      </c>
      <c r="C113" s="12" t="s">
        <v>1411</v>
      </c>
      <c r="D113" s="12"/>
      <c r="E113" s="20"/>
      <c r="F113" s="20"/>
      <c r="I113" s="12">
        <v>150</v>
      </c>
    </row>
    <row r="114" spans="1:17" s="11" customFormat="1" x14ac:dyDescent="0.25">
      <c r="A114" s="120">
        <v>11.02</v>
      </c>
      <c r="B114" s="12" t="s">
        <v>477</v>
      </c>
      <c r="C114" s="12" t="s">
        <v>1398</v>
      </c>
      <c r="D114" s="12"/>
      <c r="E114" s="20"/>
      <c r="F114" s="20"/>
      <c r="I114" s="12">
        <v>150</v>
      </c>
      <c r="J114" s="23"/>
      <c r="K114" s="23"/>
      <c r="L114" s="12"/>
      <c r="M114" s="12"/>
      <c r="N114" s="12"/>
      <c r="O114" s="12"/>
    </row>
    <row r="115" spans="1:17" s="11" customFormat="1" x14ac:dyDescent="0.25">
      <c r="A115" s="120">
        <v>11.16</v>
      </c>
      <c r="B115" s="12" t="s">
        <v>477</v>
      </c>
      <c r="C115" s="12" t="s">
        <v>1413</v>
      </c>
      <c r="D115" s="12"/>
      <c r="E115" s="20"/>
      <c r="F115" s="20"/>
      <c r="I115" s="12">
        <v>150</v>
      </c>
    </row>
    <row r="116" spans="1:17" s="11" customFormat="1" x14ac:dyDescent="0.25">
      <c r="A116" s="120">
        <v>11.17</v>
      </c>
      <c r="B116" s="12" t="s">
        <v>477</v>
      </c>
      <c r="C116" s="12" t="s">
        <v>1414</v>
      </c>
      <c r="D116" s="12"/>
      <c r="E116" s="20"/>
      <c r="F116" s="20"/>
      <c r="I116" s="12">
        <v>150</v>
      </c>
    </row>
    <row r="117" spans="1:17" s="11" customFormat="1" x14ac:dyDescent="0.25">
      <c r="A117" s="120">
        <v>11.18</v>
      </c>
      <c r="B117" s="12" t="s">
        <v>477</v>
      </c>
      <c r="C117" s="12" t="s">
        <v>1415</v>
      </c>
      <c r="D117" s="12"/>
      <c r="E117" s="20"/>
      <c r="F117" s="20"/>
      <c r="I117" s="12">
        <v>150</v>
      </c>
    </row>
    <row r="118" spans="1:17" s="11" customFormat="1" x14ac:dyDescent="0.25">
      <c r="A118" s="120">
        <v>11.19</v>
      </c>
      <c r="B118" s="12" t="s">
        <v>477</v>
      </c>
      <c r="C118" s="12" t="s">
        <v>1416</v>
      </c>
      <c r="D118" s="12"/>
      <c r="E118" s="20"/>
      <c r="F118" s="20"/>
      <c r="I118" s="12">
        <v>150</v>
      </c>
    </row>
    <row r="119" spans="1:17" s="11" customFormat="1" x14ac:dyDescent="0.25">
      <c r="A119" s="120">
        <v>11.2</v>
      </c>
      <c r="B119" s="12" t="s">
        <v>477</v>
      </c>
      <c r="C119" s="12" t="s">
        <v>1417</v>
      </c>
      <c r="D119" s="12"/>
      <c r="E119" s="20"/>
      <c r="F119" s="20"/>
      <c r="I119" s="12">
        <v>150</v>
      </c>
    </row>
    <row r="120" spans="1:17" s="11" customFormat="1" x14ac:dyDescent="0.25">
      <c r="A120" s="120">
        <v>11.03</v>
      </c>
      <c r="B120" s="12" t="s">
        <v>477</v>
      </c>
      <c r="C120" s="12" t="s">
        <v>1401</v>
      </c>
      <c r="D120" s="12"/>
      <c r="E120" s="20"/>
      <c r="F120" s="20"/>
      <c r="I120" s="12">
        <v>150</v>
      </c>
      <c r="J120" s="23"/>
      <c r="K120" s="23"/>
      <c r="L120" s="12"/>
      <c r="M120" s="12"/>
      <c r="N120" s="12"/>
      <c r="O120" s="12"/>
    </row>
    <row r="121" spans="1:17" x14ac:dyDescent="0.25">
      <c r="A121" s="125">
        <v>11.04</v>
      </c>
      <c r="B121" s="80" t="s">
        <v>477</v>
      </c>
      <c r="C121" s="80" t="s">
        <v>1400</v>
      </c>
      <c r="D121" s="80"/>
      <c r="I121" s="80">
        <v>150</v>
      </c>
    </row>
    <row r="122" spans="1:17" s="11" customFormat="1" x14ac:dyDescent="0.25">
      <c r="A122" s="120">
        <v>11.05</v>
      </c>
      <c r="B122" s="12" t="s">
        <v>477</v>
      </c>
      <c r="C122" s="12" t="s">
        <v>1402</v>
      </c>
      <c r="D122" s="12"/>
      <c r="E122" s="20"/>
      <c r="F122" s="20"/>
      <c r="I122" s="12">
        <v>150</v>
      </c>
    </row>
    <row r="123" spans="1:17" s="11" customFormat="1" x14ac:dyDescent="0.25">
      <c r="A123" s="120">
        <v>12.01</v>
      </c>
      <c r="B123" s="12" t="s">
        <v>473</v>
      </c>
      <c r="C123" s="11" t="s">
        <v>659</v>
      </c>
      <c r="D123" s="11">
        <v>2010</v>
      </c>
      <c r="E123" s="19"/>
      <c r="F123" s="19"/>
      <c r="I123" s="11">
        <v>60</v>
      </c>
      <c r="J123" s="23"/>
      <c r="K123" s="23"/>
      <c r="N123" s="11" t="s">
        <v>862</v>
      </c>
      <c r="O123" s="15"/>
    </row>
    <row r="124" spans="1:17" s="11" customFormat="1" x14ac:dyDescent="0.25">
      <c r="A124" s="29"/>
      <c r="B124" s="12" t="s">
        <v>1423</v>
      </c>
      <c r="C124" s="12" t="s">
        <v>2239</v>
      </c>
      <c r="D124" s="78">
        <v>2011</v>
      </c>
      <c r="E124" s="112"/>
      <c r="F124" s="77"/>
      <c r="G124" s="14"/>
      <c r="H124" s="23" t="s">
        <v>1813</v>
      </c>
      <c r="I124" s="12">
        <f>IF($M124&gt;999,LEFT($M124,2)*60,LEFT($M124,1)*60)+RIGHT($M124,2)-IF($L124&gt;999,LEFT($L124,2)*60,LEFT($L124,1)*60)-RIGHT($L124,2)</f>
        <v>60</v>
      </c>
      <c r="J124" s="98" t="str">
        <f>VLOOKUP(WEEKDAY(K124),Ref!Q$2:R$8,2)</f>
        <v>H</v>
      </c>
      <c r="K124" s="82">
        <v>40612</v>
      </c>
      <c r="L124" s="12">
        <v>2100</v>
      </c>
      <c r="M124" s="12">
        <v>2200</v>
      </c>
      <c r="N124" s="11" t="s">
        <v>263</v>
      </c>
      <c r="O124" s="15">
        <f>IF(ISERROR(VLOOKUP(N124,[1]!Ter_lookup,2,FALSE)=TRUE),"",VLOOKUP(N124,[1]!Ter_lookup,2,FALSE))</f>
        <v>3</v>
      </c>
      <c r="P124" s="11">
        <f>VLOOKUP(N124,[1]!Sky_lookup,2,FALSE)</f>
        <v>103</v>
      </c>
      <c r="Q124" s="11" t="s">
        <v>2240</v>
      </c>
    </row>
    <row r="125" spans="1:17" s="11" customFormat="1" x14ac:dyDescent="0.25">
      <c r="A125" s="29"/>
      <c r="B125" s="12" t="s">
        <v>552</v>
      </c>
      <c r="C125" s="12" t="s">
        <v>2236</v>
      </c>
      <c r="D125" s="78">
        <v>2011</v>
      </c>
      <c r="E125" s="112"/>
      <c r="F125" s="77"/>
      <c r="G125" s="14"/>
      <c r="H125" s="23" t="s">
        <v>1813</v>
      </c>
      <c r="I125" s="12">
        <f>IF($M125&gt;999,LEFT($M125,2)*60,LEFT($M125,1)*60)+RIGHT($M125,2)-IF($L125&gt;999,LEFT($L125,2)*60,LEFT($L125,1)*60)-RIGHT($L125,2)</f>
        <v>60</v>
      </c>
      <c r="J125" s="98" t="str">
        <f>VLOOKUP(WEEKDAY(K125),Ref!Q$2:R$8,2)</f>
        <v>M</v>
      </c>
      <c r="K125" s="82">
        <v>40581</v>
      </c>
      <c r="L125" s="12">
        <v>2100</v>
      </c>
      <c r="M125" s="12">
        <v>2200</v>
      </c>
      <c r="N125" s="11" t="s">
        <v>385</v>
      </c>
      <c r="O125" s="15">
        <f>IF(ISERROR(VLOOKUP(N125,[1]!Ter_lookup,2,FALSE)=TRUE),"",VLOOKUP(N125,[1]!Ter_lookup,2,FALSE))</f>
        <v>1</v>
      </c>
      <c r="P125" s="11">
        <f>VLOOKUP(N125,[1]!Sky_lookup,2,FALSE)</f>
        <v>101</v>
      </c>
      <c r="Q125" s="11" t="s">
        <v>2242</v>
      </c>
    </row>
    <row r="126" spans="1:17" s="11" customFormat="1" x14ac:dyDescent="0.25">
      <c r="A126" s="120">
        <v>13.000999999999999</v>
      </c>
      <c r="C126" s="11" t="s">
        <v>360</v>
      </c>
      <c r="D126" s="20"/>
      <c r="I126" s="15"/>
      <c r="N126" s="11" t="s">
        <v>267</v>
      </c>
    </row>
    <row r="127" spans="1:17" s="11" customFormat="1" x14ac:dyDescent="0.25">
      <c r="B127" s="11" t="s">
        <v>473</v>
      </c>
      <c r="C127" s="11" t="s">
        <v>360</v>
      </c>
      <c r="E127" s="112"/>
      <c r="F127" s="77"/>
      <c r="G127" s="14"/>
      <c r="H127" s="23" t="s">
        <v>393</v>
      </c>
      <c r="I127" s="12">
        <f>IF($M127&gt;999,LEFT($M127,2)*60,LEFT($M127,1)*60)+RIGHT($M127,2)-IF($L127&gt;999,LEFT($L127,2)*60,LEFT($L127,1)*60)-RIGHT($L127,2)</f>
        <v>40</v>
      </c>
      <c r="J127" s="87"/>
      <c r="K127" s="82"/>
      <c r="L127" s="20">
        <v>2200</v>
      </c>
      <c r="M127" s="20">
        <v>2240</v>
      </c>
      <c r="N127" s="11" t="s">
        <v>377</v>
      </c>
      <c r="O127" s="15"/>
      <c r="P127" s="11">
        <f>VLOOKUP(N127,Ref!$E$2:$F$506,2)</f>
        <v>525</v>
      </c>
    </row>
    <row r="128" spans="1:17" s="11" customFormat="1" x14ac:dyDescent="0.25">
      <c r="A128" s="29"/>
      <c r="B128" s="12" t="s">
        <v>1942</v>
      </c>
      <c r="C128" s="12" t="s">
        <v>360</v>
      </c>
      <c r="D128" s="78"/>
      <c r="E128" s="112"/>
      <c r="F128" s="77"/>
      <c r="G128" s="14"/>
      <c r="H128" s="23" t="s">
        <v>8</v>
      </c>
      <c r="I128" s="12">
        <v>30</v>
      </c>
      <c r="J128" s="98" t="str">
        <f>VLOOKUP(WEEKDAY(K128),Ref!Q$2:R$8,2)</f>
        <v>H</v>
      </c>
      <c r="K128" s="82">
        <v>40577</v>
      </c>
      <c r="L128" s="12">
        <v>2100</v>
      </c>
      <c r="M128" s="12">
        <v>2130</v>
      </c>
      <c r="N128" s="11" t="s">
        <v>385</v>
      </c>
      <c r="O128" s="15">
        <f>IF(ISERROR(VLOOKUP(N128,[1]!Ter_lookup,2,FALSE)=TRUE),"",VLOOKUP(N128,[1]!Ter_lookup,2,FALSE))</f>
        <v>1</v>
      </c>
      <c r="P128" s="11">
        <f>VLOOKUP(N128,[1]!Sky_lookup,2,FALSE)</f>
        <v>101</v>
      </c>
    </row>
    <row r="129" spans="1:20" s="15" customFormat="1" x14ac:dyDescent="0.25">
      <c r="A129" s="29"/>
      <c r="B129" s="12" t="s">
        <v>473</v>
      </c>
      <c r="C129" s="12" t="s">
        <v>360</v>
      </c>
      <c r="D129" s="78"/>
      <c r="E129" s="112"/>
      <c r="F129" s="77"/>
      <c r="G129" s="14"/>
      <c r="H129" s="23" t="s">
        <v>8</v>
      </c>
      <c r="I129" s="12">
        <v>120</v>
      </c>
      <c r="J129" s="98" t="str">
        <f>VLOOKUP(WEEKDAY(K129),Ref!Q$2:R$8,2)</f>
        <v>H</v>
      </c>
      <c r="K129" s="82">
        <v>40577</v>
      </c>
      <c r="L129" s="12">
        <v>2340</v>
      </c>
      <c r="M129" s="12">
        <v>2540</v>
      </c>
      <c r="N129" s="11" t="s">
        <v>377</v>
      </c>
      <c r="O129" s="15" t="str">
        <f>IF(ISERROR(VLOOKUP(N129,[1]!Ter_lookup,2,FALSE)=TRUE),"",VLOOKUP(N129,[1]!Ter_lookup,2,FALSE))</f>
        <v/>
      </c>
      <c r="P129" s="11">
        <f>VLOOKUP(N129,[1]!Sky_lookup,2,FALSE)</f>
        <v>110</v>
      </c>
      <c r="Q129" s="11"/>
      <c r="R129" s="11"/>
      <c r="S129" s="11"/>
      <c r="T129" s="11"/>
    </row>
    <row r="130" spans="1:20" s="11" customFormat="1" x14ac:dyDescent="0.25">
      <c r="A130" s="120">
        <v>13.002000000000001</v>
      </c>
      <c r="B130" s="11" t="s">
        <v>477</v>
      </c>
      <c r="C130" s="11" t="s">
        <v>800</v>
      </c>
      <c r="D130" s="20"/>
      <c r="I130" s="11">
        <v>30</v>
      </c>
      <c r="J130" s="23"/>
      <c r="K130" s="23"/>
      <c r="N130" s="11" t="s">
        <v>385</v>
      </c>
    </row>
    <row r="131" spans="1:20" s="11" customFormat="1" x14ac:dyDescent="0.25">
      <c r="A131" s="120">
        <v>13.003</v>
      </c>
      <c r="B131" s="11" t="s">
        <v>473</v>
      </c>
      <c r="C131" s="11" t="s">
        <v>1073</v>
      </c>
      <c r="D131" s="20"/>
      <c r="I131" s="11">
        <v>30</v>
      </c>
      <c r="J131" s="23"/>
      <c r="K131" s="23"/>
    </row>
    <row r="132" spans="1:20" s="11" customFormat="1" x14ac:dyDescent="0.25">
      <c r="A132" s="120">
        <v>13.004</v>
      </c>
      <c r="B132" s="11" t="s">
        <v>473</v>
      </c>
      <c r="C132" s="11" t="s">
        <v>570</v>
      </c>
      <c r="D132" s="20"/>
      <c r="I132" s="11">
        <v>30</v>
      </c>
      <c r="J132" s="23"/>
      <c r="K132" s="23"/>
    </row>
    <row r="133" spans="1:20" s="11" customFormat="1" x14ac:dyDescent="0.25">
      <c r="B133" s="11" t="s">
        <v>1795</v>
      </c>
      <c r="C133" s="12" t="s">
        <v>2237</v>
      </c>
      <c r="E133" s="112"/>
      <c r="F133" s="77"/>
      <c r="G133" s="14"/>
      <c r="H133" s="23" t="s">
        <v>1813</v>
      </c>
      <c r="I133" s="12">
        <f>IF($M133&gt;999,LEFT($M133,2)*60,LEFT($M133,1)*60)+RIGHT($M133,2)-IF($L133&gt;999,LEFT($L133,2)*60,LEFT($L133,1)*60)-RIGHT($L133,2)</f>
        <v>60</v>
      </c>
      <c r="J133" s="98" t="str">
        <f>VLOOKUP(WEEKDAY(K133),Ref!Q$2:R$8,2)</f>
        <v>S</v>
      </c>
      <c r="K133" s="82">
        <v>40558</v>
      </c>
      <c r="L133" s="11">
        <v>1900</v>
      </c>
      <c r="M133" s="11">
        <v>2000</v>
      </c>
      <c r="N133" s="11" t="s">
        <v>263</v>
      </c>
      <c r="O133" s="15">
        <f>IF(ISERROR(VLOOKUP(N133,[1]!Ter_lookup,2,FALSE)=TRUE),"",VLOOKUP(N133,[1]!Ter_lookup,2,FALSE))</f>
        <v>3</v>
      </c>
      <c r="P133" s="11">
        <f>VLOOKUP(N133,[1]!Sky_lookup,2,FALSE)</f>
        <v>103</v>
      </c>
      <c r="Q133" s="11" t="s">
        <v>2241</v>
      </c>
    </row>
    <row r="134" spans="1:20" s="11" customFormat="1" x14ac:dyDescent="0.25">
      <c r="B134" s="12" t="s">
        <v>513</v>
      </c>
      <c r="C134" s="12" t="s">
        <v>1517</v>
      </c>
      <c r="D134" s="78"/>
      <c r="E134" s="112"/>
      <c r="F134" s="77"/>
      <c r="G134" s="14"/>
      <c r="H134" s="23" t="s">
        <v>393</v>
      </c>
      <c r="I134" s="12">
        <f>IF($M134&gt;999,LEFT($M134,2)*60,LEFT($M134,1)*60)+RIGHT($M134,2)-IF($L134&gt;999,LEFT($L134,2)*60,LEFT($L134,1)*60)-RIGHT($L134,2)</f>
        <v>30</v>
      </c>
      <c r="J134" s="87"/>
      <c r="K134" s="82"/>
      <c r="L134" s="12">
        <v>2130</v>
      </c>
      <c r="M134" s="12">
        <v>2200</v>
      </c>
      <c r="N134" s="12" t="s">
        <v>385</v>
      </c>
      <c r="O134" s="26"/>
      <c r="P134" s="11">
        <f>VLOOKUP(N134,Ref!$E$2:$F$506,2)</f>
        <v>132</v>
      </c>
    </row>
    <row r="135" spans="1:20" s="11" customFormat="1" x14ac:dyDescent="0.25">
      <c r="A135" s="29"/>
      <c r="B135" s="12" t="s">
        <v>1423</v>
      </c>
      <c r="C135" s="12" t="s">
        <v>2238</v>
      </c>
      <c r="D135" s="78">
        <v>2011</v>
      </c>
      <c r="E135" s="112"/>
      <c r="F135" s="77"/>
      <c r="G135" s="14"/>
      <c r="H135" s="23" t="s">
        <v>1813</v>
      </c>
      <c r="I135" s="12">
        <f>IF($M135&gt;999,LEFT($M135,2)*60,LEFT($M135,1)*60)+RIGHT($M135,2)-IF($L135&gt;999,LEFT($L135,2)*60,LEFT($L135,1)*60)-RIGHT($L135,2)</f>
        <v>60</v>
      </c>
      <c r="J135" s="98" t="str">
        <f>VLOOKUP(WEEKDAY(K135),Ref!Q$2:R$8,2)</f>
        <v>T</v>
      </c>
      <c r="K135" s="82">
        <v>40596</v>
      </c>
      <c r="L135" s="12">
        <v>2100</v>
      </c>
      <c r="M135" s="12">
        <v>2200</v>
      </c>
      <c r="N135" s="11" t="s">
        <v>385</v>
      </c>
      <c r="O135" s="15">
        <f>IF(ISERROR(VLOOKUP(N135,[1]!Ter_lookup,2,FALSE)=TRUE),"",VLOOKUP(N135,[1]!Ter_lookup,2,FALSE))</f>
        <v>1</v>
      </c>
      <c r="P135" s="11">
        <f>VLOOKUP(N135,[1]!Sky_lookup,2,FALSE)</f>
        <v>101</v>
      </c>
      <c r="Q135" s="11" t="s">
        <v>2240</v>
      </c>
    </row>
    <row r="136" spans="1:20" s="11" customFormat="1" x14ac:dyDescent="0.25">
      <c r="A136" s="120">
        <v>2.0099999999999998</v>
      </c>
      <c r="B136" s="12" t="s">
        <v>1423</v>
      </c>
      <c r="C136" s="12" t="s">
        <v>1424</v>
      </c>
      <c r="D136" s="78">
        <v>2010</v>
      </c>
      <c r="E136" s="20"/>
      <c r="F136" s="20"/>
      <c r="I136" s="12">
        <v>60</v>
      </c>
      <c r="J136" s="23"/>
      <c r="K136" s="23"/>
      <c r="L136" s="12"/>
      <c r="M136" s="12"/>
      <c r="N136" s="12"/>
    </row>
    <row r="137" spans="1:20" s="11" customFormat="1" x14ac:dyDescent="0.25">
      <c r="B137" s="12" t="s">
        <v>1423</v>
      </c>
      <c r="C137" s="12" t="s">
        <v>1450</v>
      </c>
      <c r="D137" s="78">
        <v>2010</v>
      </c>
      <c r="E137" s="112"/>
      <c r="F137" s="77"/>
      <c r="G137" s="14"/>
      <c r="H137" s="23" t="s">
        <v>1456</v>
      </c>
      <c r="I137" s="12">
        <f t="shared" ref="I137:I143" si="1">IF($M137&gt;999,LEFT($M137,2)*60,LEFT($M137,1)*60)+RIGHT($M137,2)-IF($L137&gt;999,LEFT($L137,2)*60,LEFT($L137,1)*60)-RIGHT($L137,2)</f>
        <v>60</v>
      </c>
      <c r="J137" s="87"/>
      <c r="K137" s="82"/>
      <c r="L137" s="16">
        <v>2100</v>
      </c>
      <c r="M137" s="16">
        <v>2200</v>
      </c>
      <c r="N137" s="11" t="s">
        <v>385</v>
      </c>
      <c r="O137" s="15"/>
      <c r="P137" s="11">
        <f>VLOOKUP(N137,Ref!$E$2:$F$506,2)</f>
        <v>132</v>
      </c>
    </row>
    <row r="138" spans="1:20" s="11" customFormat="1" x14ac:dyDescent="0.25">
      <c r="A138" s="29"/>
      <c r="B138" s="12" t="s">
        <v>1423</v>
      </c>
      <c r="C138" s="12" t="s">
        <v>2048</v>
      </c>
      <c r="D138" s="78">
        <v>2011</v>
      </c>
      <c r="E138" s="112"/>
      <c r="F138" s="77"/>
      <c r="G138" s="14"/>
      <c r="H138" s="23" t="s">
        <v>2004</v>
      </c>
      <c r="I138" s="12">
        <f t="shared" si="1"/>
        <v>60</v>
      </c>
      <c r="J138" s="98" t="str">
        <f>VLOOKUP(WEEKDAY(K138),Ref!Q$2:R$8,2)</f>
        <v>U</v>
      </c>
      <c r="K138" s="82">
        <v>40594</v>
      </c>
      <c r="L138" s="12">
        <v>2100</v>
      </c>
      <c r="M138" s="12">
        <v>2200</v>
      </c>
      <c r="N138" s="11" t="s">
        <v>385</v>
      </c>
      <c r="O138" s="15">
        <f>IF(ISERROR(VLOOKUP(N138,[1]!Ter_lookup,2,FALSE)=TRUE),"",VLOOKUP(N138,[1]!Ter_lookup,2,FALSE))</f>
        <v>1</v>
      </c>
      <c r="P138" s="11">
        <f>VLOOKUP(N138,[1]!Sky_lookup,2,FALSE)</f>
        <v>101</v>
      </c>
    </row>
    <row r="139" spans="1:20" s="11" customFormat="1" x14ac:dyDescent="0.25">
      <c r="A139" s="29"/>
      <c r="B139" s="12" t="s">
        <v>1423</v>
      </c>
      <c r="C139" s="12" t="s">
        <v>2080</v>
      </c>
      <c r="D139" s="78">
        <v>2011</v>
      </c>
      <c r="E139" s="112"/>
      <c r="F139" s="77"/>
      <c r="G139" s="14"/>
      <c r="H139" s="23" t="s">
        <v>661</v>
      </c>
      <c r="I139" s="12">
        <f t="shared" si="1"/>
        <v>60</v>
      </c>
      <c r="J139" s="98" t="str">
        <f>VLOOKUP(WEEKDAY(K139),Ref!Q$2:R$8,2)</f>
        <v>U</v>
      </c>
      <c r="K139" s="82">
        <v>40601</v>
      </c>
      <c r="L139" s="12">
        <v>2100</v>
      </c>
      <c r="M139" s="12">
        <v>2200</v>
      </c>
      <c r="N139" s="11" t="s">
        <v>385</v>
      </c>
      <c r="O139" s="15">
        <f>IF(ISERROR(VLOOKUP(N139,[1]!Ter_lookup,2,FALSE)=TRUE),"",VLOOKUP(N139,[1]!Ter_lookup,2,FALSE))</f>
        <v>1</v>
      </c>
      <c r="P139" s="11">
        <f>VLOOKUP(N139,[1]!Sky_lookup,2,FALSE)</f>
        <v>101</v>
      </c>
    </row>
    <row r="140" spans="1:20" s="11" customFormat="1" x14ac:dyDescent="0.25">
      <c r="A140" s="29"/>
      <c r="B140" s="12" t="s">
        <v>1423</v>
      </c>
      <c r="C140" s="12" t="s">
        <v>2104</v>
      </c>
      <c r="D140" s="78">
        <v>2011</v>
      </c>
      <c r="E140" s="112"/>
      <c r="F140" s="77"/>
      <c r="G140" s="14"/>
      <c r="H140" s="23" t="s">
        <v>661</v>
      </c>
      <c r="I140" s="12">
        <f t="shared" si="1"/>
        <v>60</v>
      </c>
      <c r="J140" s="98" t="str">
        <f>VLOOKUP(WEEKDAY(K140),Ref!Q$2:R$8,2)</f>
        <v>U</v>
      </c>
      <c r="K140" s="82">
        <v>40608</v>
      </c>
      <c r="L140" s="12">
        <v>2100</v>
      </c>
      <c r="M140" s="12">
        <v>2200</v>
      </c>
      <c r="N140" s="11" t="s">
        <v>385</v>
      </c>
      <c r="O140" s="15">
        <f>IF(ISERROR(VLOOKUP(N140,[1]!Ter_lookup,2,FALSE)=TRUE),"",VLOOKUP(N140,[1]!Ter_lookup,2,FALSE))</f>
        <v>1</v>
      </c>
      <c r="P140" s="11">
        <f>VLOOKUP(N140,[1]!Sky_lookup,2,FALSE)</f>
        <v>101</v>
      </c>
    </row>
    <row r="141" spans="1:20" s="11" customFormat="1" x14ac:dyDescent="0.25">
      <c r="B141" s="11" t="s">
        <v>1352</v>
      </c>
      <c r="C141" s="11" t="s">
        <v>1461</v>
      </c>
      <c r="D141" s="20"/>
      <c r="E141" s="112"/>
      <c r="F141" s="77"/>
      <c r="G141" s="14"/>
      <c r="H141" s="23" t="s">
        <v>819</v>
      </c>
      <c r="I141" s="12">
        <f t="shared" si="1"/>
        <v>60</v>
      </c>
      <c r="J141" s="87"/>
      <c r="K141" s="82"/>
      <c r="L141" s="11">
        <v>2100</v>
      </c>
      <c r="M141" s="11">
        <v>2200</v>
      </c>
      <c r="N141" s="11" t="s">
        <v>385</v>
      </c>
      <c r="O141" s="15"/>
      <c r="P141" s="11">
        <f>VLOOKUP(N141,Ref!$E$2:$F$506,2)</f>
        <v>132</v>
      </c>
    </row>
    <row r="142" spans="1:20" s="11" customFormat="1" x14ac:dyDescent="0.25">
      <c r="B142" s="12" t="s">
        <v>473</v>
      </c>
      <c r="C142" s="12" t="s">
        <v>1461</v>
      </c>
      <c r="D142" s="78">
        <v>2010</v>
      </c>
      <c r="E142" s="112"/>
      <c r="F142" s="77"/>
      <c r="G142" s="14"/>
      <c r="H142" s="23" t="s">
        <v>819</v>
      </c>
      <c r="I142" s="12">
        <f t="shared" si="1"/>
        <v>65</v>
      </c>
      <c r="J142" s="87"/>
      <c r="K142" s="82"/>
      <c r="L142" s="12">
        <v>2335</v>
      </c>
      <c r="M142" s="12">
        <v>2440</v>
      </c>
      <c r="N142" s="12" t="s">
        <v>385</v>
      </c>
      <c r="O142" s="26"/>
      <c r="P142" s="11">
        <f>VLOOKUP(N142,Ref!$E$2:$F$506,2)</f>
        <v>132</v>
      </c>
    </row>
    <row r="143" spans="1:20" s="11" customFormat="1" x14ac:dyDescent="0.25">
      <c r="B143" s="12" t="s">
        <v>473</v>
      </c>
      <c r="C143" s="12" t="s">
        <v>1315</v>
      </c>
      <c r="D143" s="78">
        <v>2010</v>
      </c>
      <c r="E143" s="112"/>
      <c r="F143" s="77"/>
      <c r="G143" s="14"/>
      <c r="H143" s="23" t="s">
        <v>819</v>
      </c>
      <c r="I143" s="12">
        <f t="shared" si="1"/>
        <v>65</v>
      </c>
      <c r="J143" s="87"/>
      <c r="K143" s="82"/>
      <c r="L143" s="12">
        <v>2335</v>
      </c>
      <c r="M143" s="12">
        <v>2440</v>
      </c>
      <c r="N143" s="12" t="s">
        <v>385</v>
      </c>
      <c r="O143" s="26"/>
      <c r="P143" s="11">
        <f>VLOOKUP(N143,Ref!$E$2:$F$506,2)</f>
        <v>132</v>
      </c>
    </row>
    <row r="144" spans="1:20" s="11" customFormat="1" x14ac:dyDescent="0.25">
      <c r="A144" s="121">
        <v>20.001000000000001</v>
      </c>
      <c r="B144" s="12" t="s">
        <v>473</v>
      </c>
      <c r="C144" s="84" t="s">
        <v>1343</v>
      </c>
      <c r="D144" s="78"/>
      <c r="E144" s="20"/>
      <c r="F144" s="20"/>
      <c r="I144" s="12"/>
      <c r="J144" s="23"/>
      <c r="K144" s="23"/>
      <c r="L144" s="12"/>
      <c r="M144" s="12"/>
      <c r="N144" s="12"/>
      <c r="O144" s="11" t="s">
        <v>1373</v>
      </c>
    </row>
    <row r="145" spans="1:16" s="11" customFormat="1" x14ac:dyDescent="0.25">
      <c r="A145" s="121">
        <v>20.001999999999999</v>
      </c>
      <c r="B145" s="11" t="s">
        <v>471</v>
      </c>
      <c r="C145" s="11" t="s">
        <v>470</v>
      </c>
      <c r="D145" s="20" t="s">
        <v>176</v>
      </c>
      <c r="E145" s="20"/>
      <c r="F145" s="20"/>
      <c r="I145" s="11">
        <v>120</v>
      </c>
      <c r="J145" s="23"/>
      <c r="K145" s="23"/>
    </row>
    <row r="146" spans="1:16" s="11" customFormat="1" x14ac:dyDescent="0.25">
      <c r="A146" s="121">
        <v>20.003</v>
      </c>
      <c r="B146" s="11" t="s">
        <v>471</v>
      </c>
      <c r="C146" s="11" t="s">
        <v>470</v>
      </c>
      <c r="D146" s="20"/>
      <c r="E146" s="20"/>
      <c r="F146" s="20"/>
      <c r="I146" s="11">
        <v>120</v>
      </c>
      <c r="J146" s="23"/>
      <c r="K146" s="23"/>
    </row>
    <row r="147" spans="1:16" s="11" customFormat="1" x14ac:dyDescent="0.25">
      <c r="A147" s="120">
        <v>20.007999999999999</v>
      </c>
      <c r="B147" s="11" t="s">
        <v>1352</v>
      </c>
      <c r="C147" s="11" t="s">
        <v>1426</v>
      </c>
      <c r="D147" s="20"/>
      <c r="E147" s="19"/>
      <c r="F147" s="19"/>
      <c r="I147" s="11">
        <v>60</v>
      </c>
      <c r="J147" s="23"/>
      <c r="K147" s="23"/>
      <c r="N147" s="11" t="s">
        <v>385</v>
      </c>
    </row>
    <row r="148" spans="1:16" s="11" customFormat="1" x14ac:dyDescent="0.25">
      <c r="A148" s="121">
        <v>20.004000000000001</v>
      </c>
      <c r="B148" s="11" t="s">
        <v>471</v>
      </c>
      <c r="C148" s="11" t="s">
        <v>487</v>
      </c>
      <c r="D148" s="20" t="s">
        <v>176</v>
      </c>
      <c r="E148" s="20"/>
      <c r="F148" s="20"/>
      <c r="J148" s="23"/>
      <c r="K148" s="23"/>
    </row>
    <row r="149" spans="1:16" s="11" customFormat="1" x14ac:dyDescent="0.25">
      <c r="A149" s="121">
        <v>20.004999999999999</v>
      </c>
      <c r="B149" s="11" t="s">
        <v>1033</v>
      </c>
      <c r="C149" s="11" t="s">
        <v>488</v>
      </c>
      <c r="D149" s="20" t="s">
        <v>176</v>
      </c>
      <c r="E149" s="20"/>
      <c r="F149" s="20"/>
      <c r="J149" s="23"/>
      <c r="K149" s="23"/>
    </row>
    <row r="150" spans="1:16" s="11" customFormat="1" x14ac:dyDescent="0.25">
      <c r="A150" s="121">
        <v>20.007000000000001</v>
      </c>
      <c r="C150" s="11" t="s">
        <v>1546</v>
      </c>
      <c r="D150" s="20"/>
      <c r="J150" s="85"/>
      <c r="K150" s="85"/>
    </row>
    <row r="151" spans="1:16" s="11" customFormat="1" x14ac:dyDescent="0.25">
      <c r="A151" s="121">
        <v>20.006</v>
      </c>
      <c r="B151" s="11" t="s">
        <v>395</v>
      </c>
      <c r="C151" s="11" t="s">
        <v>394</v>
      </c>
      <c r="D151" s="20"/>
      <c r="I151" s="11">
        <v>60</v>
      </c>
      <c r="J151" s="85"/>
      <c r="K151" s="85"/>
      <c r="N151" s="11" t="s">
        <v>379</v>
      </c>
    </row>
    <row r="152" spans="1:16" s="11" customFormat="1" x14ac:dyDescent="0.25">
      <c r="A152" s="120">
        <v>14.01</v>
      </c>
      <c r="B152" s="12" t="s">
        <v>1423</v>
      </c>
      <c r="C152" s="11" t="s">
        <v>1521</v>
      </c>
      <c r="D152" s="78">
        <v>2010</v>
      </c>
      <c r="E152" s="20"/>
      <c r="F152" s="20"/>
      <c r="I152" s="12">
        <v>120</v>
      </c>
      <c r="J152" s="23"/>
      <c r="K152" s="23"/>
      <c r="L152" s="12"/>
      <c r="M152" s="12"/>
      <c r="N152" s="12" t="s">
        <v>388</v>
      </c>
    </row>
    <row r="153" spans="1:16" s="11" customFormat="1" x14ac:dyDescent="0.25">
      <c r="A153" s="120">
        <v>14.02</v>
      </c>
      <c r="B153" s="12" t="s">
        <v>1423</v>
      </c>
      <c r="C153" s="11" t="s">
        <v>1957</v>
      </c>
      <c r="D153" s="78">
        <v>2010</v>
      </c>
      <c r="E153" s="20"/>
      <c r="F153" s="20"/>
      <c r="I153" s="12">
        <v>120</v>
      </c>
      <c r="J153" s="23"/>
      <c r="K153" s="23"/>
      <c r="L153" s="12"/>
      <c r="M153" s="12"/>
      <c r="N153" s="12" t="s">
        <v>388</v>
      </c>
    </row>
    <row r="154" spans="1:16" s="11" customFormat="1" x14ac:dyDescent="0.25">
      <c r="A154" s="120">
        <v>14.03</v>
      </c>
      <c r="B154" s="12" t="s">
        <v>1423</v>
      </c>
      <c r="C154" s="11" t="s">
        <v>1638</v>
      </c>
      <c r="D154" s="78">
        <v>2010</v>
      </c>
      <c r="E154" s="20"/>
      <c r="F154" s="20"/>
      <c r="I154" s="12">
        <v>120</v>
      </c>
      <c r="J154" s="23"/>
      <c r="K154" s="82"/>
      <c r="L154" s="12"/>
      <c r="M154" s="12"/>
      <c r="N154" s="12"/>
    </row>
    <row r="155" spans="1:16" s="11" customFormat="1" x14ac:dyDescent="0.25">
      <c r="A155" s="120">
        <v>14.04</v>
      </c>
      <c r="B155" s="12" t="s">
        <v>1423</v>
      </c>
      <c r="C155" s="11" t="s">
        <v>1639</v>
      </c>
      <c r="D155" s="78">
        <v>2010</v>
      </c>
      <c r="E155" s="20"/>
      <c r="F155" s="20"/>
      <c r="I155" s="12">
        <v>120</v>
      </c>
      <c r="J155" s="23"/>
      <c r="K155" s="140"/>
      <c r="L155" s="12"/>
      <c r="M155" s="12"/>
      <c r="N155" s="12"/>
    </row>
    <row r="156" spans="1:16" s="11" customFormat="1" x14ac:dyDescent="0.25">
      <c r="A156" s="29"/>
      <c r="C156" s="12" t="s">
        <v>1808</v>
      </c>
      <c r="D156" s="20"/>
      <c r="E156" s="112"/>
      <c r="F156" s="77"/>
      <c r="G156" s="14"/>
      <c r="H156" s="23"/>
      <c r="J156" s="87"/>
      <c r="K156" s="82"/>
      <c r="O156" s="15"/>
    </row>
    <row r="157" spans="1:16" s="11" customFormat="1" x14ac:dyDescent="0.25">
      <c r="B157" s="12" t="s">
        <v>1423</v>
      </c>
      <c r="C157" s="12" t="s">
        <v>1566</v>
      </c>
      <c r="D157" s="11">
        <v>2010</v>
      </c>
      <c r="E157" s="112"/>
      <c r="F157" s="77"/>
      <c r="G157" s="14"/>
      <c r="H157" s="23"/>
      <c r="I157" s="12">
        <f t="shared" ref="I157:I162" si="2">IF($M157&gt;999,LEFT($M157,2)*60,LEFT($M157,1)*60)+RIGHT($M157,2)-IF($L157&gt;999,LEFT($L157,2)*60,LEFT($L157,1)*60)-RIGHT($L157,2)</f>
        <v>45</v>
      </c>
      <c r="J157" s="87"/>
      <c r="K157" s="82"/>
      <c r="L157" s="11">
        <v>1415</v>
      </c>
      <c r="M157" s="11">
        <v>1500</v>
      </c>
      <c r="N157" s="11" t="s">
        <v>385</v>
      </c>
      <c r="O157" s="15"/>
      <c r="P157" s="11">
        <f>VLOOKUP(N157,Ref!$E$2:$F$506,2)</f>
        <v>132</v>
      </c>
    </row>
    <row r="158" spans="1:16" s="11" customFormat="1" x14ac:dyDescent="0.25">
      <c r="B158" s="12" t="s">
        <v>1423</v>
      </c>
      <c r="C158" s="12" t="s">
        <v>1571</v>
      </c>
      <c r="D158" s="11">
        <v>2010</v>
      </c>
      <c r="E158" s="112"/>
      <c r="F158" s="77"/>
      <c r="G158" s="14"/>
      <c r="H158" s="23"/>
      <c r="I158" s="12">
        <f t="shared" si="2"/>
        <v>45</v>
      </c>
      <c r="J158" s="87"/>
      <c r="K158" s="82"/>
      <c r="L158" s="11">
        <v>1415</v>
      </c>
      <c r="M158" s="11">
        <v>1500</v>
      </c>
      <c r="N158" s="11" t="s">
        <v>385</v>
      </c>
      <c r="O158" s="15"/>
      <c r="P158" s="11">
        <f>VLOOKUP(N158,Ref!$E$2:$F$506,2)</f>
        <v>132</v>
      </c>
    </row>
    <row r="159" spans="1:16" s="11" customFormat="1" x14ac:dyDescent="0.25">
      <c r="B159" s="12" t="s">
        <v>1423</v>
      </c>
      <c r="C159" s="12" t="s">
        <v>1572</v>
      </c>
      <c r="D159" s="11">
        <v>2010</v>
      </c>
      <c r="E159" s="112"/>
      <c r="F159" s="77"/>
      <c r="G159" s="14"/>
      <c r="H159" s="23"/>
      <c r="I159" s="12">
        <f t="shared" si="2"/>
        <v>45</v>
      </c>
      <c r="J159" s="87"/>
      <c r="K159" s="82"/>
      <c r="L159" s="11">
        <v>1415</v>
      </c>
      <c r="M159" s="11">
        <v>1500</v>
      </c>
      <c r="N159" s="11" t="s">
        <v>385</v>
      </c>
      <c r="O159" s="15"/>
      <c r="P159" s="11">
        <f>VLOOKUP(N159,Ref!$E$2:$F$506,2)</f>
        <v>132</v>
      </c>
    </row>
    <row r="160" spans="1:16" s="11" customFormat="1" x14ac:dyDescent="0.25">
      <c r="B160" s="12" t="s">
        <v>1423</v>
      </c>
      <c r="C160" s="12" t="s">
        <v>1573</v>
      </c>
      <c r="D160" s="11">
        <v>2010</v>
      </c>
      <c r="E160" s="112"/>
      <c r="F160" s="77"/>
      <c r="G160" s="14"/>
      <c r="H160" s="23"/>
      <c r="I160" s="12">
        <f t="shared" si="2"/>
        <v>45</v>
      </c>
      <c r="J160" s="87"/>
      <c r="K160" s="82"/>
      <c r="L160" s="11">
        <v>1415</v>
      </c>
      <c r="M160" s="11">
        <v>1500</v>
      </c>
      <c r="N160" s="11" t="s">
        <v>385</v>
      </c>
      <c r="O160" s="15"/>
      <c r="P160" s="11">
        <f>VLOOKUP(N160,Ref!$E$2:$F$506,2)</f>
        <v>132</v>
      </c>
    </row>
    <row r="161" spans="1:16" s="11" customFormat="1" x14ac:dyDescent="0.25">
      <c r="B161" s="12" t="s">
        <v>1423</v>
      </c>
      <c r="C161" s="12" t="s">
        <v>1574</v>
      </c>
      <c r="D161" s="11">
        <v>2010</v>
      </c>
      <c r="E161" s="112"/>
      <c r="F161" s="77"/>
      <c r="G161" s="14"/>
      <c r="H161" s="23"/>
      <c r="I161" s="12">
        <f t="shared" si="2"/>
        <v>45</v>
      </c>
      <c r="J161" s="87"/>
      <c r="K161" s="82"/>
      <c r="L161" s="11">
        <v>1415</v>
      </c>
      <c r="M161" s="11">
        <v>1500</v>
      </c>
      <c r="N161" s="11" t="s">
        <v>385</v>
      </c>
      <c r="O161" s="15"/>
      <c r="P161" s="11">
        <f>VLOOKUP(N161,Ref!$E$2:$F$506,2)</f>
        <v>132</v>
      </c>
    </row>
    <row r="162" spans="1:16" s="11" customFormat="1" x14ac:dyDescent="0.25">
      <c r="A162" s="29"/>
      <c r="B162" s="12" t="s">
        <v>1423</v>
      </c>
      <c r="C162" s="12" t="s">
        <v>1884</v>
      </c>
      <c r="D162" s="78"/>
      <c r="E162" s="112"/>
      <c r="F162" s="77"/>
      <c r="G162" s="14"/>
      <c r="H162" s="23"/>
      <c r="I162" s="12">
        <f t="shared" si="2"/>
        <v>110</v>
      </c>
      <c r="J162" s="98" t="str">
        <f>VLOOKUP(WEEKDAY(K162),Ref!Q$2:R$8,2)</f>
        <v>S</v>
      </c>
      <c r="K162" s="82">
        <v>40565</v>
      </c>
      <c r="L162" s="12">
        <v>2100</v>
      </c>
      <c r="M162" s="12">
        <v>2250</v>
      </c>
      <c r="N162" s="11" t="s">
        <v>267</v>
      </c>
      <c r="O162" s="15">
        <f>IF(ISERROR(VLOOKUP(N162,[1]!Ter_lookup,2,FALSE)=TRUE),"",VLOOKUP(N162,[1]!Ter_lookup,2,FALSE))</f>
        <v>9</v>
      </c>
      <c r="P162" s="11">
        <f>VLOOKUP(N162,[1]!Sky_lookup,2,FALSE)</f>
        <v>116</v>
      </c>
    </row>
    <row r="163" spans="1:16" s="11" customFormat="1" x14ac:dyDescent="0.25">
      <c r="A163" s="29"/>
      <c r="B163" s="12" t="s">
        <v>1423</v>
      </c>
      <c r="C163" s="12" t="s">
        <v>2077</v>
      </c>
      <c r="D163" s="78"/>
      <c r="E163" s="112"/>
      <c r="F163" s="77"/>
      <c r="G163" s="14"/>
      <c r="H163" s="23" t="s">
        <v>1813</v>
      </c>
      <c r="I163" s="12">
        <v>120</v>
      </c>
      <c r="J163" s="98" t="str">
        <f>VLOOKUP(WEEKDAY(K163),Ref!Q$2:R$8,2)</f>
        <v>S</v>
      </c>
      <c r="K163" s="82">
        <v>40600</v>
      </c>
      <c r="L163" s="12">
        <v>2100</v>
      </c>
      <c r="M163" s="12">
        <v>2255</v>
      </c>
      <c r="N163" s="11" t="s">
        <v>267</v>
      </c>
      <c r="O163" s="15">
        <f>IF(ISERROR(VLOOKUP(N163,[1]!Ter_lookup,2,FALSE)=TRUE),"",VLOOKUP(N163,[1]!Ter_lookup,2,FALSE))</f>
        <v>9</v>
      </c>
      <c r="P163" s="11">
        <f>VLOOKUP(N163,[1]!Sky_lookup,2,FALSE)</f>
        <v>116</v>
      </c>
    </row>
    <row r="164" spans="1:16" s="11" customFormat="1" x14ac:dyDescent="0.25">
      <c r="A164" s="29"/>
      <c r="B164" s="12" t="s">
        <v>1423</v>
      </c>
      <c r="C164" s="12" t="s">
        <v>2103</v>
      </c>
      <c r="D164" s="78"/>
      <c r="E164" s="112"/>
      <c r="F164" s="77"/>
      <c r="G164" s="14"/>
      <c r="H164" s="23" t="s">
        <v>1813</v>
      </c>
      <c r="I164" s="12">
        <v>120</v>
      </c>
      <c r="J164" s="98" t="str">
        <f>VLOOKUP(WEEKDAY(K164),Ref!Q$2:R$8,2)</f>
        <v>S</v>
      </c>
      <c r="K164" s="82">
        <v>40607</v>
      </c>
      <c r="L164" s="12">
        <v>2100</v>
      </c>
      <c r="M164" s="12">
        <v>2255</v>
      </c>
      <c r="N164" s="11" t="s">
        <v>267</v>
      </c>
      <c r="O164" s="15">
        <f>IF(ISERROR(VLOOKUP(N164,[1]!Ter_lookup,2,FALSE)=TRUE),"",VLOOKUP(N164,[1]!Ter_lookup,2,FALSE))</f>
        <v>9</v>
      </c>
      <c r="P164" s="11">
        <f>VLOOKUP(N164,[1]!Sky_lookup,2,FALSE)</f>
        <v>116</v>
      </c>
    </row>
    <row r="165" spans="1:16" s="11" customFormat="1" x14ac:dyDescent="0.25">
      <c r="A165" s="29"/>
      <c r="B165" s="12" t="s">
        <v>1423</v>
      </c>
      <c r="C165" s="12" t="s">
        <v>2124</v>
      </c>
      <c r="D165" s="78"/>
      <c r="E165" s="112"/>
      <c r="F165" s="77"/>
      <c r="G165" s="14"/>
      <c r="H165" s="23" t="s">
        <v>1813</v>
      </c>
      <c r="I165" s="12">
        <f>IF($M165&gt;999,LEFT($M165,2)*60,LEFT($M165,1)*60)+RIGHT($M165,2)-IF($L165&gt;999,LEFT($L165,2)*60,LEFT($L165,1)*60)-RIGHT($L165,2)</f>
        <v>115</v>
      </c>
      <c r="J165" s="98" t="str">
        <f>VLOOKUP(WEEKDAY(K165),Ref!Q$2:R$8,2)</f>
        <v>S</v>
      </c>
      <c r="K165" s="82">
        <v>40614</v>
      </c>
      <c r="L165" s="12">
        <v>2100</v>
      </c>
      <c r="M165" s="12">
        <v>2255</v>
      </c>
      <c r="N165" s="11" t="s">
        <v>267</v>
      </c>
      <c r="O165" s="15">
        <f>IF(ISERROR(VLOOKUP(N165,[1]!Ter_lookup,2,FALSE)=TRUE),"",VLOOKUP(N165,[1]!Ter_lookup,2,FALSE))</f>
        <v>9</v>
      </c>
      <c r="P165" s="11">
        <f>VLOOKUP(N165,[1]!Sky_lookup,2,FALSE)</f>
        <v>116</v>
      </c>
    </row>
    <row r="166" spans="1:16" s="11" customFormat="1" x14ac:dyDescent="0.25">
      <c r="A166" s="29"/>
      <c r="B166" s="12" t="s">
        <v>1423</v>
      </c>
      <c r="C166" s="12" t="s">
        <v>2152</v>
      </c>
      <c r="D166" s="78"/>
      <c r="E166" s="112"/>
      <c r="F166" s="77"/>
      <c r="G166" s="14"/>
      <c r="H166" s="23" t="s">
        <v>1813</v>
      </c>
      <c r="I166" s="12">
        <f>IF($M166&gt;999,LEFT($M166,2)*60,LEFT($M166,1)*60)+RIGHT($M166,2)-IF($L166&gt;999,LEFT($L166,2)*60,LEFT($L166,1)*60)-RIGHT($L166,2)</f>
        <v>115</v>
      </c>
      <c r="J166" s="98" t="str">
        <f>VLOOKUP(WEEKDAY(K166),Ref!Q$2:R$8,2)</f>
        <v>S</v>
      </c>
      <c r="K166" s="82">
        <v>40621</v>
      </c>
      <c r="L166" s="12">
        <v>2100</v>
      </c>
      <c r="M166" s="12">
        <v>2255</v>
      </c>
      <c r="N166" s="11" t="s">
        <v>267</v>
      </c>
      <c r="O166" s="15">
        <f>IF(ISERROR(VLOOKUP(N166,[1]!Ter_lookup,2,FALSE)=TRUE),"",VLOOKUP(N166,[1]!Ter_lookup,2,FALSE))</f>
        <v>9</v>
      </c>
      <c r="P166" s="11">
        <f>VLOOKUP(N166,[1]!Sky_lookup,2,FALSE)</f>
        <v>116</v>
      </c>
    </row>
    <row r="167" spans="1:16" s="11" customFormat="1" x14ac:dyDescent="0.25">
      <c r="A167" s="29"/>
      <c r="B167" s="12" t="s">
        <v>1423</v>
      </c>
      <c r="C167" s="12" t="s">
        <v>2169</v>
      </c>
      <c r="D167" s="78"/>
      <c r="E167" s="112"/>
      <c r="F167" s="77"/>
      <c r="G167" s="14"/>
      <c r="H167" s="23" t="s">
        <v>1813</v>
      </c>
      <c r="I167" s="12">
        <v>120</v>
      </c>
      <c r="J167" s="98" t="str">
        <f>VLOOKUP(WEEKDAY(K167),Ref!Q$2:R$8,2)</f>
        <v>S</v>
      </c>
      <c r="K167" s="82">
        <v>40628</v>
      </c>
      <c r="L167" s="12">
        <v>2100</v>
      </c>
      <c r="M167" s="12">
        <v>2305</v>
      </c>
      <c r="N167" s="11" t="s">
        <v>267</v>
      </c>
      <c r="O167" s="15">
        <f>IF(ISERROR(VLOOKUP(N167,[1]!Ter_lookup,2,FALSE)=TRUE),"",VLOOKUP(N167,[1]!Ter_lookup,2,FALSE))</f>
        <v>9</v>
      </c>
      <c r="P167" s="11">
        <f>VLOOKUP(N167,[1]!Sky_lookup,2,FALSE)</f>
        <v>116</v>
      </c>
    </row>
    <row r="168" spans="1:16" s="11" customFormat="1" x14ac:dyDescent="0.25">
      <c r="A168" s="29"/>
      <c r="B168" s="12" t="s">
        <v>1423</v>
      </c>
      <c r="C168" s="12" t="s">
        <v>1913</v>
      </c>
      <c r="D168" s="78"/>
      <c r="E168" s="112"/>
      <c r="F168" s="77"/>
      <c r="G168" s="14"/>
      <c r="H168" s="23" t="s">
        <v>1813</v>
      </c>
      <c r="I168" s="12">
        <v>120</v>
      </c>
      <c r="J168" s="98" t="str">
        <f>VLOOKUP(WEEKDAY(K168),Ref!Q$2:R$8,2)</f>
        <v>S</v>
      </c>
      <c r="K168" s="82">
        <v>40572</v>
      </c>
      <c r="L168" s="12">
        <v>2100</v>
      </c>
      <c r="M168" s="12">
        <v>2300</v>
      </c>
      <c r="N168" s="11" t="s">
        <v>267</v>
      </c>
      <c r="O168" s="15">
        <f>IF(ISERROR(VLOOKUP(N168,[1]!Ter_lookup,2,FALSE)=TRUE),"",VLOOKUP(N168,[1]!Ter_lookup,2,FALSE))</f>
        <v>9</v>
      </c>
      <c r="P168" s="11">
        <f>VLOOKUP(N168,[1]!Sky_lookup,2,FALSE)</f>
        <v>116</v>
      </c>
    </row>
    <row r="169" spans="1:16" s="11" customFormat="1" x14ac:dyDescent="0.25">
      <c r="A169" s="29"/>
      <c r="B169" s="12" t="s">
        <v>1423</v>
      </c>
      <c r="C169" s="12" t="s">
        <v>1961</v>
      </c>
      <c r="D169" s="78"/>
      <c r="E169" s="112"/>
      <c r="F169" s="77"/>
      <c r="G169" s="14"/>
      <c r="H169" s="23" t="s">
        <v>1813</v>
      </c>
      <c r="I169" s="12">
        <v>120</v>
      </c>
      <c r="J169" s="98" t="str">
        <f>VLOOKUP(WEEKDAY(K169),Ref!Q$2:R$8,2)</f>
        <v>S</v>
      </c>
      <c r="K169" s="82">
        <v>40579</v>
      </c>
      <c r="L169" s="12">
        <v>2100</v>
      </c>
      <c r="M169" s="12">
        <v>2300</v>
      </c>
      <c r="N169" s="11" t="s">
        <v>267</v>
      </c>
      <c r="O169" s="15">
        <f>IF(ISERROR(VLOOKUP(N169,[1]!Ter_lookup,2,FALSE)=TRUE),"",VLOOKUP(N169,[1]!Ter_lookup,2,FALSE))</f>
        <v>9</v>
      </c>
      <c r="P169" s="11">
        <f>VLOOKUP(N169,[1]!Sky_lookup,2,FALSE)</f>
        <v>116</v>
      </c>
    </row>
    <row r="170" spans="1:16" s="11" customFormat="1" x14ac:dyDescent="0.25">
      <c r="A170" s="29"/>
      <c r="B170" s="12" t="s">
        <v>1423</v>
      </c>
      <c r="C170" s="12" t="s">
        <v>2009</v>
      </c>
      <c r="D170" s="78"/>
      <c r="E170" s="112"/>
      <c r="F170" s="77"/>
      <c r="G170" s="14"/>
      <c r="H170" s="23" t="s">
        <v>1813</v>
      </c>
      <c r="I170" s="12">
        <v>120</v>
      </c>
      <c r="J170" s="98" t="str">
        <f>VLOOKUP(WEEKDAY(K170),Ref!Q$2:R$8,2)</f>
        <v>S</v>
      </c>
      <c r="K170" s="82">
        <v>40586</v>
      </c>
      <c r="L170" s="12">
        <v>2100</v>
      </c>
      <c r="M170" s="12">
        <v>2255</v>
      </c>
      <c r="N170" s="11" t="s">
        <v>267</v>
      </c>
      <c r="O170" s="15">
        <f>IF(ISERROR(VLOOKUP(N170,[1]!Ter_lookup,2,FALSE)=TRUE),"",VLOOKUP(N170,[1]!Ter_lookup,2,FALSE))</f>
        <v>9</v>
      </c>
      <c r="P170" s="11">
        <f>VLOOKUP(N170,[1]!Sky_lookup,2,FALSE)</f>
        <v>116</v>
      </c>
    </row>
    <row r="171" spans="1:16" s="11" customFormat="1" x14ac:dyDescent="0.25">
      <c r="A171" s="29"/>
      <c r="B171" s="12" t="s">
        <v>1423</v>
      </c>
      <c r="C171" s="12" t="s">
        <v>2046</v>
      </c>
      <c r="D171" s="78"/>
      <c r="E171" s="112"/>
      <c r="F171" s="77"/>
      <c r="G171" s="14"/>
      <c r="H171" s="23" t="s">
        <v>1813</v>
      </c>
      <c r="I171" s="12">
        <v>120</v>
      </c>
      <c r="J171" s="98" t="str">
        <f>VLOOKUP(WEEKDAY(K171),Ref!Q$2:R$8,2)</f>
        <v>S</v>
      </c>
      <c r="K171" s="82">
        <v>40593</v>
      </c>
      <c r="L171" s="12">
        <v>2100</v>
      </c>
      <c r="M171" s="12">
        <v>2255</v>
      </c>
      <c r="N171" s="11" t="s">
        <v>267</v>
      </c>
      <c r="O171" s="15">
        <f>IF(ISERROR(VLOOKUP(N171,[1]!Ter_lookup,2,FALSE)=TRUE),"",VLOOKUP(N171,[1]!Ter_lookup,2,FALSE))</f>
        <v>9</v>
      </c>
      <c r="P171" s="11">
        <f>VLOOKUP(N171,[1]!Sky_lookup,2,FALSE)</f>
        <v>116</v>
      </c>
    </row>
    <row r="172" spans="1:16" s="11" customFormat="1" x14ac:dyDescent="0.25">
      <c r="A172" s="29"/>
      <c r="B172" s="12" t="s">
        <v>1423</v>
      </c>
      <c r="C172" s="12" t="s">
        <v>1967</v>
      </c>
      <c r="D172" s="78">
        <v>2011</v>
      </c>
      <c r="E172" s="112"/>
      <c r="F172" s="77"/>
      <c r="G172" s="14"/>
      <c r="H172" s="23" t="s">
        <v>2004</v>
      </c>
      <c r="I172" s="12">
        <f t="shared" ref="I172:I182" si="3">IF($M172&gt;999,LEFT($M172,2)*60,LEFT($M172,1)*60)+RIGHT($M172,2)-IF($L172&gt;999,LEFT($L172,2)*60,LEFT($L172,1)*60)-RIGHT($L172,2)</f>
        <v>105</v>
      </c>
      <c r="J172" s="98" t="str">
        <f>VLOOKUP(WEEKDAY(K172),Ref!Q$2:R$8,2)</f>
        <v>U</v>
      </c>
      <c r="K172" s="82">
        <v>40580</v>
      </c>
      <c r="L172" s="12">
        <v>2100</v>
      </c>
      <c r="M172" s="12">
        <v>2245</v>
      </c>
      <c r="N172" s="11" t="s">
        <v>388</v>
      </c>
      <c r="O172" s="15">
        <f>IF(ISERROR(VLOOKUP(N172,[1]!Ter_lookup,2,FALSE)=TRUE),"",VLOOKUP(N172,[1]!Ter_lookup,2,FALSE))</f>
        <v>4</v>
      </c>
      <c r="P172" s="11">
        <f>VLOOKUP(N172,[1]!Sky_lookup,2,FALSE)</f>
        <v>104</v>
      </c>
    </row>
    <row r="173" spans="1:16" s="11" customFormat="1" x14ac:dyDescent="0.25">
      <c r="A173" s="29"/>
      <c r="B173" s="12" t="s">
        <v>1423</v>
      </c>
      <c r="C173" s="12" t="s">
        <v>2164</v>
      </c>
      <c r="D173" s="78">
        <v>2011</v>
      </c>
      <c r="E173" s="112"/>
      <c r="F173" s="77"/>
      <c r="G173" s="14"/>
      <c r="H173" s="23" t="s">
        <v>2004</v>
      </c>
      <c r="I173" s="12">
        <f t="shared" si="3"/>
        <v>110</v>
      </c>
      <c r="J173" s="98" t="str">
        <f>VLOOKUP(WEEKDAY(K173),Ref!Q$2:R$8,2)</f>
        <v>U</v>
      </c>
      <c r="K173" s="82">
        <v>40587</v>
      </c>
      <c r="L173" s="12">
        <v>2100</v>
      </c>
      <c r="M173" s="12">
        <v>2250</v>
      </c>
      <c r="N173" s="11" t="s">
        <v>388</v>
      </c>
      <c r="O173" s="15">
        <f>IF(ISERROR(VLOOKUP(N173,[1]!Ter_lookup,2,FALSE)=TRUE),"",VLOOKUP(N173,[1]!Ter_lookup,2,FALSE))</f>
        <v>4</v>
      </c>
      <c r="P173" s="11">
        <f>VLOOKUP(N173,[1]!Sky_lookup,2,FALSE)</f>
        <v>104</v>
      </c>
    </row>
    <row r="174" spans="1:16" s="11" customFormat="1" x14ac:dyDescent="0.25">
      <c r="A174" s="29"/>
      <c r="B174" s="12" t="s">
        <v>1423</v>
      </c>
      <c r="C174" s="12" t="s">
        <v>2052</v>
      </c>
      <c r="D174" s="78">
        <v>2011</v>
      </c>
      <c r="E174" s="112"/>
      <c r="F174" s="77"/>
      <c r="G174" s="14"/>
      <c r="H174" s="23" t="s">
        <v>2004</v>
      </c>
      <c r="I174" s="12">
        <f t="shared" si="3"/>
        <v>105</v>
      </c>
      <c r="J174" s="98" t="str">
        <f>VLOOKUP(WEEKDAY(K174),Ref!Q$2:R$8,2)</f>
        <v>U</v>
      </c>
      <c r="K174" s="82">
        <v>40594</v>
      </c>
      <c r="L174" s="12">
        <v>2100</v>
      </c>
      <c r="M174" s="12">
        <v>2245</v>
      </c>
      <c r="N174" s="11" t="s">
        <v>388</v>
      </c>
      <c r="O174" s="15">
        <f>IF(ISERROR(VLOOKUP(N174,[1]!Ter_lookup,2,FALSE)=TRUE),"",VLOOKUP(N174,[1]!Ter_lookup,2,FALSE))</f>
        <v>4</v>
      </c>
      <c r="P174" s="11">
        <f>VLOOKUP(N174,[1]!Sky_lookup,2,FALSE)</f>
        <v>104</v>
      </c>
    </row>
    <row r="175" spans="1:16" s="11" customFormat="1" x14ac:dyDescent="0.25">
      <c r="A175" s="29"/>
      <c r="B175" s="12" t="s">
        <v>1423</v>
      </c>
      <c r="C175" s="12" t="s">
        <v>2082</v>
      </c>
      <c r="D175" s="78">
        <v>2011</v>
      </c>
      <c r="E175" s="112"/>
      <c r="F175" s="77"/>
      <c r="G175" s="14"/>
      <c r="H175" s="23" t="s">
        <v>2004</v>
      </c>
      <c r="I175" s="12">
        <f t="shared" si="3"/>
        <v>130</v>
      </c>
      <c r="J175" s="98" t="str">
        <f>VLOOKUP(WEEKDAY(K175),Ref!Q$2:R$8,2)</f>
        <v>U</v>
      </c>
      <c r="K175" s="82">
        <v>40601</v>
      </c>
      <c r="L175" s="12">
        <v>2100</v>
      </c>
      <c r="M175" s="12">
        <v>2310</v>
      </c>
      <c r="N175" s="11" t="s">
        <v>388</v>
      </c>
      <c r="O175" s="15">
        <f>IF(ISERROR(VLOOKUP(N175,[1]!Ter_lookup,2,FALSE)=TRUE),"",VLOOKUP(N175,[1]!Ter_lookup,2,FALSE))</f>
        <v>4</v>
      </c>
      <c r="P175" s="11">
        <f>VLOOKUP(N175,[1]!Sky_lookup,2,FALSE)</f>
        <v>104</v>
      </c>
    </row>
    <row r="176" spans="1:16" s="11" customFormat="1" x14ac:dyDescent="0.25">
      <c r="A176" s="29"/>
      <c r="B176" s="12" t="s">
        <v>477</v>
      </c>
      <c r="C176" s="18" t="s">
        <v>1995</v>
      </c>
      <c r="D176" s="78"/>
      <c r="E176" s="112"/>
      <c r="F176" s="77"/>
      <c r="G176" s="14"/>
      <c r="H176" s="23" t="s">
        <v>2004</v>
      </c>
      <c r="I176" s="12">
        <f t="shared" si="3"/>
        <v>90</v>
      </c>
      <c r="J176" s="98" t="str">
        <f>VLOOKUP(WEEKDAY(K176),Ref!Q$2:R$8,2)</f>
        <v>W</v>
      </c>
      <c r="K176" s="82">
        <v>40583</v>
      </c>
      <c r="L176" s="12">
        <v>2100</v>
      </c>
      <c r="M176" s="12">
        <v>2230</v>
      </c>
      <c r="N176" s="11" t="s">
        <v>1935</v>
      </c>
      <c r="O176" s="15" t="str">
        <f>IF(ISERROR(VLOOKUP(N176,[1]!Ter_lookup,2,FALSE)=TRUE),"",VLOOKUP(N176,[1]!Ter_lookup,2,FALSE))</f>
        <v/>
      </c>
      <c r="P176" s="11">
        <f>VLOOKUP(N176,[1]!Sky_lookup,2,FALSE)</f>
        <v>108</v>
      </c>
    </row>
    <row r="177" spans="1:16" s="11" customFormat="1" x14ac:dyDescent="0.25">
      <c r="A177" s="29"/>
      <c r="B177" s="12" t="s">
        <v>477</v>
      </c>
      <c r="C177" s="18" t="s">
        <v>2039</v>
      </c>
      <c r="D177" s="78"/>
      <c r="E177" s="112"/>
      <c r="F177" s="77"/>
      <c r="G177" s="14"/>
      <c r="H177" s="23" t="s">
        <v>2004</v>
      </c>
      <c r="I177" s="12">
        <f t="shared" si="3"/>
        <v>70</v>
      </c>
      <c r="J177" s="98" t="str">
        <f>VLOOKUP(WEEKDAY(K177),Ref!Q$2:R$8,2)</f>
        <v>W</v>
      </c>
      <c r="K177" s="82">
        <v>40590</v>
      </c>
      <c r="L177" s="12">
        <v>2100</v>
      </c>
      <c r="M177" s="12">
        <v>2210</v>
      </c>
      <c r="N177" s="11" t="s">
        <v>1935</v>
      </c>
      <c r="O177" s="15" t="str">
        <f>IF(ISERROR(VLOOKUP(N177,[1]!Ter_lookup,2,FALSE)=TRUE),"",VLOOKUP(N177,[1]!Ter_lookup,2,FALSE))</f>
        <v/>
      </c>
      <c r="P177" s="11">
        <f>VLOOKUP(N177,[1]!Sky_lookup,2,FALSE)</f>
        <v>108</v>
      </c>
    </row>
    <row r="178" spans="1:16" s="11" customFormat="1" x14ac:dyDescent="0.25">
      <c r="A178" s="29"/>
      <c r="B178" s="12" t="s">
        <v>477</v>
      </c>
      <c r="C178" s="18" t="s">
        <v>2059</v>
      </c>
      <c r="D178" s="78"/>
      <c r="E178" s="112"/>
      <c r="F178" s="77"/>
      <c r="G178" s="14"/>
      <c r="H178" s="23" t="s">
        <v>2004</v>
      </c>
      <c r="I178" s="12">
        <f t="shared" si="3"/>
        <v>70</v>
      </c>
      <c r="J178" s="98" t="str">
        <f>VLOOKUP(WEEKDAY(K178),Ref!Q$2:R$8,2)</f>
        <v>W</v>
      </c>
      <c r="K178" s="82">
        <v>40597</v>
      </c>
      <c r="L178" s="12">
        <v>2100</v>
      </c>
      <c r="M178" s="12">
        <v>2210</v>
      </c>
      <c r="N178" s="11" t="s">
        <v>1935</v>
      </c>
      <c r="O178" s="15" t="str">
        <f>IF(ISERROR(VLOOKUP(N178,[1]!Ter_lookup,2,FALSE)=TRUE),"",VLOOKUP(N178,[1]!Ter_lookup,2,FALSE))</f>
        <v/>
      </c>
      <c r="P178" s="11">
        <f>VLOOKUP(N178,[1]!Sky_lookup,2,FALSE)</f>
        <v>108</v>
      </c>
    </row>
    <row r="179" spans="1:16" s="11" customFormat="1" x14ac:dyDescent="0.25">
      <c r="A179" s="29"/>
      <c r="B179" s="12" t="s">
        <v>477</v>
      </c>
      <c r="C179" s="12" t="s">
        <v>2207</v>
      </c>
      <c r="D179" s="78"/>
      <c r="E179" s="112"/>
      <c r="F179" s="77"/>
      <c r="G179" s="14"/>
      <c r="H179" s="23"/>
      <c r="I179" s="12">
        <f t="shared" si="3"/>
        <v>70</v>
      </c>
      <c r="J179" s="98" t="str">
        <f>VLOOKUP(WEEKDAY(K179),Ref!Q$2:R$8,2)</f>
        <v>W</v>
      </c>
      <c r="K179" s="82">
        <v>40646</v>
      </c>
      <c r="L179" s="12">
        <v>2200</v>
      </c>
      <c r="M179" s="12">
        <v>2310</v>
      </c>
      <c r="N179" s="11" t="s">
        <v>414</v>
      </c>
      <c r="O179" s="15" t="str">
        <f>IF(ISERROR(VLOOKUP(N179,[1]!Ter_lookup,2,FALSE)=TRUE),"",VLOOKUP(N179,[1]!Ter_lookup,2,FALSE))</f>
        <v/>
      </c>
      <c r="P179" s="11">
        <f>VLOOKUP(N179,[1]!Sky_lookup,2,FALSE)</f>
        <v>124</v>
      </c>
    </row>
    <row r="180" spans="1:16" s="11" customFormat="1" x14ac:dyDescent="0.25">
      <c r="A180" s="29"/>
      <c r="B180" s="12" t="s">
        <v>477</v>
      </c>
      <c r="C180" s="12" t="s">
        <v>2226</v>
      </c>
      <c r="D180" s="78"/>
      <c r="E180" s="112"/>
      <c r="F180" s="77"/>
      <c r="G180" s="14"/>
      <c r="H180" s="23"/>
      <c r="I180" s="12">
        <f t="shared" si="3"/>
        <v>70</v>
      </c>
      <c r="J180" s="98" t="str">
        <f>VLOOKUP(WEEKDAY(K180),Ref!Q$2:R$8,2)</f>
        <v>W</v>
      </c>
      <c r="K180" s="82">
        <v>40653</v>
      </c>
      <c r="L180" s="12">
        <v>2200</v>
      </c>
      <c r="M180" s="12">
        <v>2310</v>
      </c>
      <c r="N180" s="11" t="s">
        <v>414</v>
      </c>
      <c r="O180" s="15" t="str">
        <f>IF(ISERROR(VLOOKUP(N180,[1]!Ter_lookup,2,FALSE)=TRUE),"",VLOOKUP(N180,[1]!Ter_lookup,2,FALSE))</f>
        <v/>
      </c>
      <c r="P180" s="11">
        <f>VLOOKUP(N180,[1]!Sky_lookup,2,FALSE)</f>
        <v>124</v>
      </c>
    </row>
    <row r="181" spans="1:16" s="11" customFormat="1" x14ac:dyDescent="0.25">
      <c r="B181" s="12" t="s">
        <v>473</v>
      </c>
      <c r="C181" s="11" t="s">
        <v>1448</v>
      </c>
      <c r="D181" s="20"/>
      <c r="E181" s="112"/>
      <c r="F181" s="77"/>
      <c r="G181" s="14"/>
      <c r="H181" s="23"/>
      <c r="I181" s="12">
        <f t="shared" si="3"/>
        <v>90</v>
      </c>
      <c r="J181" s="87"/>
      <c r="K181" s="82"/>
      <c r="L181" s="11">
        <v>2100</v>
      </c>
      <c r="M181" s="11">
        <v>2230</v>
      </c>
      <c r="N181" s="11" t="s">
        <v>267</v>
      </c>
      <c r="O181" s="15"/>
      <c r="P181" s="11">
        <f>VLOOKUP(N181,Ref!$E$2:$F$506,2)</f>
        <v>132</v>
      </c>
    </row>
    <row r="182" spans="1:16" s="11" customFormat="1" x14ac:dyDescent="0.25">
      <c r="B182" s="12" t="s">
        <v>473</v>
      </c>
      <c r="C182" s="11" t="s">
        <v>1489</v>
      </c>
      <c r="D182" s="20"/>
      <c r="E182" s="112"/>
      <c r="F182" s="77"/>
      <c r="G182" s="14"/>
      <c r="H182" s="23" t="s">
        <v>1456</v>
      </c>
      <c r="I182" s="12">
        <f t="shared" si="3"/>
        <v>90</v>
      </c>
      <c r="J182" s="87"/>
      <c r="K182" s="82"/>
      <c r="L182" s="11">
        <v>2100</v>
      </c>
      <c r="M182" s="11">
        <v>2230</v>
      </c>
      <c r="N182" s="11" t="s">
        <v>267</v>
      </c>
      <c r="O182" s="15"/>
      <c r="P182" s="11">
        <f>VLOOKUP(N182,Ref!$E$2:$F$506,2)</f>
        <v>132</v>
      </c>
    </row>
    <row r="183" spans="1:16" s="11" customFormat="1" x14ac:dyDescent="0.25">
      <c r="A183" s="120">
        <v>15.000999999999999</v>
      </c>
      <c r="B183" s="11" t="s">
        <v>477</v>
      </c>
      <c r="C183" s="11" t="s">
        <v>1956</v>
      </c>
      <c r="E183" s="20"/>
      <c r="F183" s="20"/>
      <c r="I183" s="11">
        <v>90</v>
      </c>
      <c r="J183" s="23"/>
      <c r="K183" s="23"/>
      <c r="N183" s="11" t="s">
        <v>267</v>
      </c>
      <c r="O183" s="11">
        <v>44</v>
      </c>
    </row>
    <row r="184" spans="1:16" s="11" customFormat="1" x14ac:dyDescent="0.25">
      <c r="A184" s="120">
        <v>15.002000000000001</v>
      </c>
      <c r="B184" s="11" t="s">
        <v>477</v>
      </c>
      <c r="C184" s="11" t="s">
        <v>1955</v>
      </c>
      <c r="E184" s="20"/>
      <c r="F184" s="20"/>
      <c r="I184" s="11">
        <v>85</v>
      </c>
      <c r="J184" s="23"/>
      <c r="K184" s="23"/>
      <c r="N184" s="11" t="s">
        <v>267</v>
      </c>
      <c r="O184" s="12"/>
    </row>
    <row r="185" spans="1:16" s="11" customFormat="1" x14ac:dyDescent="0.25">
      <c r="A185" s="123">
        <v>16.001000000000001</v>
      </c>
      <c r="B185" s="16" t="s">
        <v>471</v>
      </c>
      <c r="C185" s="11" t="s">
        <v>390</v>
      </c>
      <c r="D185" s="20"/>
      <c r="I185" s="11">
        <v>60</v>
      </c>
      <c r="J185" s="23"/>
      <c r="K185" s="23"/>
      <c r="N185" s="11" t="s">
        <v>266</v>
      </c>
    </row>
    <row r="186" spans="1:16" s="11" customFormat="1" x14ac:dyDescent="0.25">
      <c r="A186" s="123">
        <v>16.001999999999999</v>
      </c>
      <c r="C186" s="11" t="s">
        <v>390</v>
      </c>
      <c r="D186" s="20"/>
      <c r="I186" s="11">
        <v>60</v>
      </c>
      <c r="J186" s="85"/>
      <c r="K186" s="85"/>
      <c r="N186" s="11" t="s">
        <v>385</v>
      </c>
    </row>
    <row r="187" spans="1:16" s="11" customFormat="1" x14ac:dyDescent="0.25">
      <c r="A187" s="123">
        <v>16.003</v>
      </c>
      <c r="B187" s="11" t="s">
        <v>471</v>
      </c>
      <c r="C187" s="11" t="s">
        <v>390</v>
      </c>
      <c r="D187" s="11">
        <v>2010</v>
      </c>
      <c r="E187" s="20"/>
      <c r="F187" s="20"/>
      <c r="I187" s="11">
        <v>60</v>
      </c>
      <c r="J187" s="15"/>
      <c r="K187" s="15"/>
      <c r="N187" s="11" t="s">
        <v>266</v>
      </c>
    </row>
    <row r="188" spans="1:16" s="11" customFormat="1" x14ac:dyDescent="0.25">
      <c r="A188" s="123">
        <v>16.004000000000001</v>
      </c>
      <c r="B188" s="11" t="s">
        <v>918</v>
      </c>
      <c r="C188" s="11" t="s">
        <v>390</v>
      </c>
      <c r="E188" s="20"/>
      <c r="F188" s="20"/>
      <c r="I188" s="11">
        <v>60</v>
      </c>
      <c r="J188" s="15"/>
      <c r="K188" s="15"/>
      <c r="N188" s="11" t="s">
        <v>266</v>
      </c>
    </row>
    <row r="189" spans="1:16" s="11" customFormat="1" x14ac:dyDescent="0.25">
      <c r="B189" s="12" t="s">
        <v>473</v>
      </c>
      <c r="C189" s="12" t="s">
        <v>390</v>
      </c>
      <c r="D189" s="12"/>
      <c r="E189" s="112"/>
      <c r="F189" s="77"/>
      <c r="G189" s="14"/>
      <c r="H189" s="23" t="s">
        <v>819</v>
      </c>
      <c r="I189" s="12">
        <f>IF($M189&gt;999,LEFT($M189,2)*60,LEFT($M189,1)*60)+RIGHT($M189,2)-IF($L189&gt;999,LEFT($L189,2)*60,LEFT($L189,1)*60)-RIGHT($L189,2)</f>
        <v>60</v>
      </c>
      <c r="J189" s="87"/>
      <c r="K189" s="82"/>
      <c r="L189" s="12">
        <v>2000</v>
      </c>
      <c r="M189" s="12">
        <v>2100</v>
      </c>
      <c r="N189" s="12" t="s">
        <v>385</v>
      </c>
      <c r="O189" s="26"/>
      <c r="P189" s="11">
        <f>VLOOKUP(N189,Ref!$E$2:$F$506,2)</f>
        <v>132</v>
      </c>
    </row>
    <row r="190" spans="1:16" s="11" customFormat="1" x14ac:dyDescent="0.25">
      <c r="B190" s="12" t="s">
        <v>473</v>
      </c>
      <c r="C190" s="12" t="s">
        <v>390</v>
      </c>
      <c r="D190" s="12"/>
      <c r="E190" s="112"/>
      <c r="F190" s="77"/>
      <c r="G190" s="14"/>
      <c r="H190" s="23" t="s">
        <v>819</v>
      </c>
      <c r="I190" s="12">
        <f>IF($M190&gt;999,LEFT($M190,2)*60,LEFT($M190,1)*60)+RIGHT($M190,2)-IF($L190&gt;999,LEFT($L190,2)*60,LEFT($L190,1)*60)-RIGHT($L190,2)</f>
        <v>60</v>
      </c>
      <c r="J190" s="87"/>
      <c r="K190" s="82"/>
      <c r="L190" s="12">
        <v>2000</v>
      </c>
      <c r="M190" s="12">
        <v>2100</v>
      </c>
      <c r="N190" s="12" t="s">
        <v>385</v>
      </c>
      <c r="O190" s="26"/>
      <c r="P190" s="11">
        <f>VLOOKUP(N190,Ref!$E$2:$F$506,2)</f>
        <v>132</v>
      </c>
    </row>
    <row r="191" spans="1:16" s="11" customFormat="1" x14ac:dyDescent="0.25">
      <c r="B191" s="12" t="s">
        <v>473</v>
      </c>
      <c r="C191" s="12" t="s">
        <v>390</v>
      </c>
      <c r="D191" s="78">
        <v>2011</v>
      </c>
      <c r="E191" s="112"/>
      <c r="F191" s="77"/>
      <c r="G191" s="14"/>
      <c r="H191" s="23" t="s">
        <v>819</v>
      </c>
      <c r="I191" s="12">
        <v>60</v>
      </c>
      <c r="J191" s="98" t="str">
        <f>VLOOKUP(WEEKDAY(K191),Ref!Q$2:R$8,2)</f>
        <v>W</v>
      </c>
      <c r="K191" s="82">
        <v>40576</v>
      </c>
      <c r="L191" s="12">
        <v>2000</v>
      </c>
      <c r="M191" s="12">
        <v>2100</v>
      </c>
      <c r="N191" s="12" t="s">
        <v>385</v>
      </c>
      <c r="O191" s="15">
        <f>IF(ISERROR(VLOOKUP(N191,[1]!Ter_lookup,2,FALSE)=TRUE),"",VLOOKUP(N191,[1]!Ter_lookup,2,FALSE))</f>
        <v>1</v>
      </c>
      <c r="P191" s="11">
        <f>VLOOKUP(N191,[1]!Sky_lookup,2,FALSE)</f>
        <v>101</v>
      </c>
    </row>
    <row r="192" spans="1:16" s="11" customFormat="1" x14ac:dyDescent="0.25">
      <c r="B192" s="12" t="s">
        <v>473</v>
      </c>
      <c r="C192" s="12" t="s">
        <v>1324</v>
      </c>
      <c r="D192" s="78">
        <v>2010</v>
      </c>
      <c r="E192" s="112"/>
      <c r="F192" s="77"/>
      <c r="G192" s="14"/>
      <c r="H192" s="23" t="s">
        <v>819</v>
      </c>
      <c r="I192" s="12">
        <f t="shared" ref="I192:I197" si="4">IF($M192&gt;999,LEFT($M192,2)*60,LEFT($M192,1)*60)+RIGHT($M192,2)-IF($L192&gt;999,LEFT($L192,2)*60,LEFT($L192,1)*60)-RIGHT($L192,2)</f>
        <v>60</v>
      </c>
      <c r="J192" s="87"/>
      <c r="K192" s="82"/>
      <c r="L192" s="12">
        <v>2000</v>
      </c>
      <c r="M192" s="12">
        <v>2100</v>
      </c>
      <c r="N192" s="12" t="s">
        <v>385</v>
      </c>
      <c r="O192" s="26"/>
      <c r="P192" s="11">
        <f>VLOOKUP(N192,Ref!$E$2:$F$506,2)</f>
        <v>132</v>
      </c>
    </row>
    <row r="193" spans="1:16" s="11" customFormat="1" x14ac:dyDescent="0.25">
      <c r="B193" s="12" t="s">
        <v>473</v>
      </c>
      <c r="C193" s="12" t="s">
        <v>1324</v>
      </c>
      <c r="D193" s="78">
        <v>2010</v>
      </c>
      <c r="E193" s="112"/>
      <c r="F193" s="77"/>
      <c r="G193" s="14"/>
      <c r="H193" s="23" t="s">
        <v>819</v>
      </c>
      <c r="I193" s="12">
        <f t="shared" si="4"/>
        <v>60</v>
      </c>
      <c r="J193" s="87"/>
      <c r="K193" s="82"/>
      <c r="L193" s="12">
        <v>2000</v>
      </c>
      <c r="M193" s="12">
        <v>2100</v>
      </c>
      <c r="N193" s="12" t="s">
        <v>385</v>
      </c>
      <c r="O193" s="26"/>
      <c r="P193" s="11">
        <f>VLOOKUP(N193,Ref!$E$2:$F$506,2)</f>
        <v>132</v>
      </c>
    </row>
    <row r="194" spans="1:16" s="11" customFormat="1" x14ac:dyDescent="0.25">
      <c r="B194" s="12" t="s">
        <v>473</v>
      </c>
      <c r="C194" s="12" t="s">
        <v>1324</v>
      </c>
      <c r="D194" s="78">
        <v>2010</v>
      </c>
      <c r="E194" s="112"/>
      <c r="F194" s="77"/>
      <c r="G194" s="14"/>
      <c r="H194" s="23" t="s">
        <v>1813</v>
      </c>
      <c r="I194" s="12">
        <f t="shared" si="4"/>
        <v>60</v>
      </c>
      <c r="J194" s="98" t="str">
        <f>VLOOKUP(WEEKDAY(K194),Ref!Q$2:R$8,2)</f>
        <v>W</v>
      </c>
      <c r="K194" s="82">
        <v>40583</v>
      </c>
      <c r="L194" s="12">
        <v>2000</v>
      </c>
      <c r="M194" s="12">
        <v>2100</v>
      </c>
      <c r="N194" s="12" t="s">
        <v>385</v>
      </c>
      <c r="O194" s="26"/>
      <c r="P194" s="11">
        <f>VLOOKUP(N194,Ref!$E$2:$F$506,2)</f>
        <v>132</v>
      </c>
    </row>
    <row r="195" spans="1:16" s="11" customFormat="1" x14ac:dyDescent="0.25">
      <c r="B195" s="12" t="s">
        <v>473</v>
      </c>
      <c r="C195" s="12" t="s">
        <v>1324</v>
      </c>
      <c r="D195" s="78">
        <v>2010</v>
      </c>
      <c r="E195" s="112"/>
      <c r="F195" s="77"/>
      <c r="G195" s="14"/>
      <c r="H195" s="23" t="s">
        <v>1813</v>
      </c>
      <c r="I195" s="12">
        <f t="shared" si="4"/>
        <v>60</v>
      </c>
      <c r="J195" s="98" t="str">
        <f>VLOOKUP(WEEKDAY(K195),Ref!Q$2:R$8,2)</f>
        <v>W</v>
      </c>
      <c r="K195" s="82">
        <v>40590</v>
      </c>
      <c r="L195" s="12">
        <v>2000</v>
      </c>
      <c r="M195" s="12">
        <v>2100</v>
      </c>
      <c r="N195" s="12" t="s">
        <v>385</v>
      </c>
      <c r="O195" s="15">
        <f>IF(ISERROR(VLOOKUP(N195,[1]!Ter_lookup,2,FALSE)=TRUE),"",VLOOKUP(N195,[1]!Ter_lookup,2,FALSE))</f>
        <v>1</v>
      </c>
      <c r="P195" s="11">
        <f>VLOOKUP(N195,[1]!Sky_lookup,2,FALSE)</f>
        <v>101</v>
      </c>
    </row>
    <row r="196" spans="1:16" s="11" customFormat="1" x14ac:dyDescent="0.25">
      <c r="B196" s="12" t="s">
        <v>473</v>
      </c>
      <c r="C196" s="12" t="s">
        <v>1324</v>
      </c>
      <c r="D196" s="78">
        <v>2010</v>
      </c>
      <c r="E196" s="112"/>
      <c r="F196" s="77"/>
      <c r="G196" s="14"/>
      <c r="H196" s="23" t="s">
        <v>1813</v>
      </c>
      <c r="I196" s="12">
        <f t="shared" si="4"/>
        <v>60</v>
      </c>
      <c r="J196" s="98" t="str">
        <f>VLOOKUP(WEEKDAY(K196),Ref!Q$2:R$8,2)</f>
        <v>W</v>
      </c>
      <c r="K196" s="82">
        <v>40597</v>
      </c>
      <c r="L196" s="12">
        <v>2000</v>
      </c>
      <c r="M196" s="12">
        <v>2100</v>
      </c>
      <c r="N196" s="12" t="s">
        <v>385</v>
      </c>
      <c r="O196" s="15">
        <f>IF(ISERROR(VLOOKUP(N196,[1]!Ter_lookup,2,FALSE)=TRUE),"",VLOOKUP(N196,[1]!Ter_lookup,2,FALSE))</f>
        <v>1</v>
      </c>
      <c r="P196" s="11">
        <f>VLOOKUP(N196,[1]!Sky_lookup,2,FALSE)</f>
        <v>101</v>
      </c>
    </row>
    <row r="197" spans="1:16" s="11" customFormat="1" x14ac:dyDescent="0.25">
      <c r="B197" s="12" t="s">
        <v>473</v>
      </c>
      <c r="C197" s="12" t="s">
        <v>1324</v>
      </c>
      <c r="D197" s="78">
        <v>2010</v>
      </c>
      <c r="E197" s="112"/>
      <c r="F197" s="77"/>
      <c r="G197" s="14"/>
      <c r="H197" s="23" t="s">
        <v>1813</v>
      </c>
      <c r="I197" s="12">
        <f t="shared" si="4"/>
        <v>60</v>
      </c>
      <c r="J197" s="98" t="str">
        <f>VLOOKUP(WEEKDAY(K197),Ref!Q$2:R$8,2)</f>
        <v>W</v>
      </c>
      <c r="K197" s="82">
        <v>40632</v>
      </c>
      <c r="L197" s="12">
        <v>2000</v>
      </c>
      <c r="M197" s="12">
        <v>2100</v>
      </c>
      <c r="N197" s="12" t="s">
        <v>385</v>
      </c>
      <c r="O197" s="26"/>
      <c r="P197" s="11">
        <f>VLOOKUP(N197,Ref!$E$2:$F$506,2)</f>
        <v>132</v>
      </c>
    </row>
    <row r="198" spans="1:16" s="11" customFormat="1" x14ac:dyDescent="0.25">
      <c r="A198" s="120">
        <v>16.007000000000001</v>
      </c>
      <c r="B198" s="12" t="s">
        <v>473</v>
      </c>
      <c r="C198" s="12" t="s">
        <v>1487</v>
      </c>
      <c r="D198" s="78">
        <v>2010</v>
      </c>
      <c r="E198" s="20"/>
      <c r="F198" s="20"/>
      <c r="I198" s="12">
        <v>60</v>
      </c>
      <c r="J198" s="23"/>
      <c r="K198" s="23"/>
      <c r="L198" s="12"/>
      <c r="M198" s="12"/>
      <c r="N198" s="12" t="s">
        <v>385</v>
      </c>
    </row>
    <row r="199" spans="1:16" s="11" customFormat="1" x14ac:dyDescent="0.25">
      <c r="A199" s="123">
        <v>16.004999999999999</v>
      </c>
      <c r="B199" s="11" t="s">
        <v>471</v>
      </c>
      <c r="C199" s="11" t="s">
        <v>472</v>
      </c>
      <c r="D199" s="20" t="s">
        <v>176</v>
      </c>
      <c r="E199" s="20"/>
      <c r="F199" s="20"/>
      <c r="I199" s="11">
        <v>120</v>
      </c>
      <c r="J199" s="23"/>
      <c r="K199" s="23"/>
    </row>
    <row r="200" spans="1:16" s="11" customFormat="1" x14ac:dyDescent="0.25">
      <c r="A200" s="123">
        <v>16.006</v>
      </c>
      <c r="B200" s="11" t="s">
        <v>471</v>
      </c>
      <c r="C200" s="11" t="s">
        <v>1072</v>
      </c>
      <c r="D200" s="20" t="s">
        <v>176</v>
      </c>
      <c r="E200" s="20"/>
      <c r="F200" s="20"/>
      <c r="I200" s="11">
        <v>120</v>
      </c>
      <c r="J200" s="23"/>
      <c r="K200" s="23"/>
    </row>
    <row r="201" spans="1:16" s="11" customFormat="1" x14ac:dyDescent="0.25">
      <c r="A201" s="120">
        <v>17.001000000000001</v>
      </c>
      <c r="C201" s="11" t="s">
        <v>391</v>
      </c>
      <c r="D201" s="20"/>
      <c r="I201" s="11">
        <v>60</v>
      </c>
      <c r="J201" s="138"/>
      <c r="K201" s="138"/>
      <c r="N201" s="11" t="s">
        <v>392</v>
      </c>
    </row>
    <row r="202" spans="1:16" s="11" customFormat="1" x14ac:dyDescent="0.25">
      <c r="A202" s="120">
        <v>17.001999999999999</v>
      </c>
      <c r="C202" s="11" t="s">
        <v>396</v>
      </c>
      <c r="D202" s="20"/>
      <c r="I202" s="11">
        <v>60</v>
      </c>
      <c r="J202" s="85"/>
      <c r="K202" s="85"/>
      <c r="N202" s="11" t="s">
        <v>392</v>
      </c>
    </row>
    <row r="203" spans="1:16" s="11" customFormat="1" x14ac:dyDescent="0.25">
      <c r="A203" s="120">
        <v>17.003</v>
      </c>
      <c r="B203" s="16" t="s">
        <v>473</v>
      </c>
      <c r="C203" s="11" t="s">
        <v>704</v>
      </c>
      <c r="D203" s="20"/>
      <c r="I203" s="11">
        <v>60</v>
      </c>
      <c r="J203" s="23"/>
      <c r="K203" s="23"/>
      <c r="N203" s="11" t="s">
        <v>392</v>
      </c>
    </row>
    <row r="204" spans="1:16" s="11" customFormat="1" x14ac:dyDescent="0.25">
      <c r="A204" s="120"/>
      <c r="C204" s="11" t="s">
        <v>2258</v>
      </c>
      <c r="E204" s="112"/>
      <c r="F204" s="112"/>
      <c r="G204" s="77"/>
      <c r="H204" s="14"/>
      <c r="I204" s="23"/>
      <c r="J204" s="12"/>
      <c r="K204" s="98"/>
      <c r="L204" s="82"/>
    </row>
    <row r="205" spans="1:16" s="11" customFormat="1" x14ac:dyDescent="0.25">
      <c r="A205" s="120"/>
      <c r="E205" s="20"/>
      <c r="F205" s="20"/>
    </row>
  </sheetData>
  <conditionalFormatting sqref="F1:G1">
    <cfRule type="colorScale" priority="4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">
    <cfRule type="colorScale" priority="46">
      <colorScale>
        <cfvo type="min"/>
        <cfvo type="max"/>
        <color theme="4"/>
        <color theme="4"/>
      </colorScale>
    </cfRule>
  </conditionalFormatting>
  <conditionalFormatting sqref="F151:G151">
    <cfRule type="colorScale" priority="4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51">
    <cfRule type="colorScale" priority="44">
      <colorScale>
        <cfvo type="min"/>
        <cfvo type="max"/>
        <color theme="4"/>
        <color theme="4"/>
      </colorScale>
    </cfRule>
  </conditionalFormatting>
  <conditionalFormatting sqref="F128:G128">
    <cfRule type="colorScale" priority="4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28">
    <cfRule type="colorScale" priority="40">
      <colorScale>
        <cfvo type="min"/>
        <cfvo type="max"/>
        <color theme="4"/>
        <color theme="4"/>
      </colorScale>
    </cfRule>
  </conditionalFormatting>
  <conditionalFormatting sqref="F155:G155">
    <cfRule type="colorScale" priority="39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55">
    <cfRule type="colorScale" priority="38">
      <colorScale>
        <cfvo type="min"/>
        <cfvo type="max"/>
        <color theme="4"/>
        <color theme="4"/>
      </colorScale>
    </cfRule>
  </conditionalFormatting>
  <conditionalFormatting sqref="F156:G156">
    <cfRule type="colorScale" priority="3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27 O156">
    <cfRule type="colorScale" priority="36">
      <colorScale>
        <cfvo type="min"/>
        <cfvo type="max"/>
        <color theme="4"/>
        <color theme="4"/>
      </colorScale>
    </cfRule>
  </conditionalFormatting>
  <conditionalFormatting sqref="O154">
    <cfRule type="colorScale" priority="35">
      <colorScale>
        <cfvo type="min"/>
        <cfvo type="max"/>
        <color theme="4"/>
        <color theme="4"/>
      </colorScale>
    </cfRule>
  </conditionalFormatting>
  <conditionalFormatting sqref="F159:G159">
    <cfRule type="colorScale" priority="3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59">
    <cfRule type="colorScale" priority="33">
      <colorScale>
        <cfvo type="min"/>
        <cfvo type="max"/>
        <color theme="4"/>
        <color theme="4"/>
      </colorScale>
    </cfRule>
  </conditionalFormatting>
  <conditionalFormatting sqref="O124">
    <cfRule type="colorScale" priority="30">
      <colorScale>
        <cfvo type="min"/>
        <cfvo type="max"/>
        <color theme="4"/>
        <color theme="4"/>
      </colorScale>
    </cfRule>
  </conditionalFormatting>
  <conditionalFormatting sqref="O170">
    <cfRule type="colorScale" priority="29">
      <colorScale>
        <cfvo type="min"/>
        <cfvo type="max"/>
        <color theme="4"/>
        <color theme="4"/>
      </colorScale>
    </cfRule>
  </conditionalFormatting>
  <conditionalFormatting sqref="O190">
    <cfRule type="colorScale" priority="26">
      <colorScale>
        <cfvo type="min"/>
        <cfvo type="max"/>
        <color theme="4"/>
        <color theme="4"/>
      </colorScale>
    </cfRule>
  </conditionalFormatting>
  <conditionalFormatting sqref="F192:G192">
    <cfRule type="colorScale" priority="2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93:O195 O202 O186:O187 O176 O163:O165 O130 O125:O126 O167:O168 O170:O171 O173:O174 O197:O199 O182:O184 O189:O191 O178:O180">
    <cfRule type="colorScale" priority="22">
      <colorScale>
        <cfvo type="min"/>
        <cfvo type="max"/>
        <color theme="4"/>
        <color theme="4"/>
      </colorScale>
    </cfRule>
  </conditionalFormatting>
  <conditionalFormatting sqref="F202:G202 F193:G195 F130:G130 F163:G165 F167:G167 F125:G126 F170:G171 F176:G176 F173:G174 F186:G187 F197:G199 F182:G184 F189:G191 F178:G180">
    <cfRule type="colorScale" priority="2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92 O204">
    <cfRule type="colorScale" priority="19">
      <colorScale>
        <cfvo type="min"/>
        <cfvo type="max"/>
        <color theme="4"/>
        <color theme="4"/>
      </colorScale>
    </cfRule>
  </conditionalFormatting>
  <conditionalFormatting sqref="F204:G204 F182:G184 F197:G199 F150:G150 F152:G154 F167:G168 F170:G171 F157:G165 F176:G176 F173:G174 F186:G187 F129:G148 F122:G127 F202:G202 F189:G195 F178:G180">
    <cfRule type="colorScale" priority="1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82:O184 O204 O197:O199 O150 O152:O153 O167:O168 O170:O171 O157:O165 O176 O173:O174 O186:O187 O129:O148 O122:O127 O202 O189:O195 O178:O180">
    <cfRule type="colorScale" priority="16">
      <colorScale>
        <cfvo type="min"/>
        <cfvo type="max"/>
        <color theme="4"/>
        <color theme="4"/>
      </colorScale>
    </cfRule>
  </conditionalFormatting>
  <conditionalFormatting sqref="J200">
    <cfRule type="colorScale" priority="1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200">
    <cfRule type="colorScale" priority="13">
      <colorScale>
        <cfvo type="min"/>
        <cfvo type="max"/>
        <color theme="4"/>
        <color theme="4"/>
      </colorScale>
    </cfRule>
  </conditionalFormatting>
  <conditionalFormatting sqref="F200:G200">
    <cfRule type="colorScale" priority="1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90">
    <cfRule type="colorScale" priority="9">
      <colorScale>
        <cfvo type="min"/>
        <cfvo type="max"/>
        <color theme="4"/>
        <color theme="4"/>
      </colorScale>
    </cfRule>
  </conditionalFormatting>
  <conditionalFormatting sqref="F90:G90">
    <cfRule type="colorScale" priority="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00:O102 O88:O98">
    <cfRule type="colorScale" priority="7">
      <colorScale>
        <cfvo type="min"/>
        <cfvo type="max"/>
        <color theme="4"/>
        <color theme="4"/>
      </colorScale>
    </cfRule>
  </conditionalFormatting>
  <conditionalFormatting sqref="F100:G102 F88:G88 F90:G98">
    <cfRule type="colorScale" priority="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88:O98 O100:O101">
    <cfRule type="colorScale" priority="5">
      <colorScale>
        <cfvo type="min"/>
        <cfvo type="max"/>
        <color theme="4"/>
        <color theme="4"/>
      </colorScale>
    </cfRule>
  </conditionalFormatting>
  <conditionalFormatting sqref="F88:G120">
    <cfRule type="colorScale" priority="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88:O120">
    <cfRule type="colorScale" priority="3">
      <colorScale>
        <cfvo type="min"/>
        <cfvo type="max"/>
        <color theme="4"/>
        <color theme="4"/>
      </colorScale>
    </cfRule>
  </conditionalFormatting>
  <conditionalFormatting sqref="G86:H120">
    <cfRule type="colorScale" priority="13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P1:P1048576">
    <cfRule type="colorScale" priority="138">
      <colorScale>
        <cfvo type="min"/>
        <cfvo type="max"/>
        <color theme="4"/>
        <color theme="4"/>
      </colorScale>
    </cfRule>
  </conditionalFormatting>
  <conditionalFormatting sqref="F119:G120">
    <cfRule type="colorScale" priority="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19:O120">
    <cfRule type="colorScale" priority="1">
      <colorScale>
        <cfvo type="min"/>
        <cfvo type="max"/>
        <color theme="4"/>
        <color theme="4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0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1" sqref="A21:IV21"/>
    </sheetView>
  </sheetViews>
  <sheetFormatPr defaultRowHeight="15" x14ac:dyDescent="0.25"/>
  <cols>
    <col min="1" max="1" width="4.5703125" style="11" customWidth="1"/>
    <col min="2" max="2" width="7.28515625" style="11" customWidth="1"/>
    <col min="3" max="3" width="52.85546875" style="29" customWidth="1"/>
    <col min="4" max="4" width="9.28515625" customWidth="1"/>
    <col min="5" max="5" width="5.85546875" style="11" customWidth="1"/>
    <col min="6" max="6" width="3.5703125" style="20" customWidth="1"/>
    <col min="7" max="7" width="3.140625" style="19" customWidth="1"/>
    <col min="8" max="8" width="9" style="11" customWidth="1"/>
    <col min="9" max="9" width="4.7109375" style="14" customWidth="1"/>
    <col min="10" max="10" width="4.28515625" style="53" customWidth="1"/>
    <col min="11" max="11" width="10.28515625" style="23" customWidth="1"/>
    <col min="12" max="13" width="9.140625" style="11"/>
    <col min="14" max="14" width="9.28515625" style="11" customWidth="1"/>
    <col min="15" max="15" width="4.5703125" style="11" customWidth="1"/>
    <col min="16" max="16" width="5.5703125" style="11" customWidth="1"/>
    <col min="17" max="17" width="7.42578125" style="11" customWidth="1"/>
    <col min="18" max="18" width="5.85546875" style="11" customWidth="1"/>
    <col min="19" max="16384" width="9.140625" style="11"/>
  </cols>
  <sheetData>
    <row r="1" spans="1:18" x14ac:dyDescent="0.25">
      <c r="A1" s="31" t="s">
        <v>259</v>
      </c>
      <c r="B1" s="11" t="s">
        <v>475</v>
      </c>
      <c r="C1" s="11" t="s">
        <v>1480</v>
      </c>
      <c r="D1" s="20" t="s">
        <v>1478</v>
      </c>
      <c r="E1" s="112" t="s">
        <v>1482</v>
      </c>
      <c r="F1" s="77" t="s">
        <v>725</v>
      </c>
      <c r="G1" s="86" t="s">
        <v>1481</v>
      </c>
      <c r="H1" s="87" t="s">
        <v>1613</v>
      </c>
      <c r="I1" s="20" t="s">
        <v>467</v>
      </c>
      <c r="J1" s="87" t="s">
        <v>1851</v>
      </c>
      <c r="K1" s="88" t="s">
        <v>1612</v>
      </c>
      <c r="L1" s="20" t="s">
        <v>281</v>
      </c>
      <c r="M1" s="20" t="s">
        <v>1479</v>
      </c>
      <c r="N1" s="11" t="s">
        <v>280</v>
      </c>
      <c r="O1" s="16" t="s">
        <v>1853</v>
      </c>
      <c r="P1" s="20" t="s">
        <v>403</v>
      </c>
      <c r="Q1" s="11" t="s">
        <v>1850</v>
      </c>
    </row>
    <row r="2" spans="1:18" s="59" customFormat="1" x14ac:dyDescent="0.25">
      <c r="A2" s="60">
        <v>2</v>
      </c>
      <c r="B2" s="59" t="s">
        <v>474</v>
      </c>
      <c r="C2" s="59" t="s">
        <v>323</v>
      </c>
      <c r="D2" s="61"/>
      <c r="G2" s="64"/>
      <c r="I2" s="62"/>
      <c r="J2" s="53"/>
      <c r="K2" s="65"/>
      <c r="L2" s="61"/>
    </row>
    <row r="3" spans="1:18" x14ac:dyDescent="0.25">
      <c r="A3" s="29">
        <v>3</v>
      </c>
      <c r="B3" s="11" t="s">
        <v>474</v>
      </c>
      <c r="C3" s="11" t="s">
        <v>752</v>
      </c>
      <c r="D3" s="20">
        <v>2010</v>
      </c>
      <c r="F3" s="11"/>
      <c r="I3" s="11">
        <v>120</v>
      </c>
      <c r="J3" s="77"/>
    </row>
    <row r="4" spans="1:18" x14ac:dyDescent="0.25">
      <c r="A4" s="29">
        <v>4</v>
      </c>
      <c r="B4" s="11" t="s">
        <v>474</v>
      </c>
      <c r="C4" s="11" t="s">
        <v>703</v>
      </c>
      <c r="D4" s="20"/>
      <c r="F4" s="11"/>
      <c r="I4" s="11"/>
      <c r="J4" s="77"/>
    </row>
    <row r="5" spans="1:18" x14ac:dyDescent="0.25">
      <c r="A5" s="29">
        <v>5</v>
      </c>
      <c r="B5" s="11" t="s">
        <v>474</v>
      </c>
      <c r="C5" s="11" t="s">
        <v>598</v>
      </c>
      <c r="D5" s="20"/>
      <c r="F5" s="11"/>
      <c r="I5" s="11">
        <v>65</v>
      </c>
      <c r="J5" s="77"/>
    </row>
    <row r="6" spans="1:18" x14ac:dyDescent="0.25">
      <c r="A6" s="29">
        <v>110</v>
      </c>
      <c r="B6" s="11" t="s">
        <v>474</v>
      </c>
      <c r="C6" s="11" t="s">
        <v>322</v>
      </c>
      <c r="D6" s="20"/>
      <c r="F6" s="11"/>
      <c r="I6" s="11"/>
      <c r="J6" s="77"/>
    </row>
    <row r="7" spans="1:18" x14ac:dyDescent="0.25">
      <c r="A7" s="29">
        <v>187</v>
      </c>
      <c r="B7" s="11" t="s">
        <v>474</v>
      </c>
      <c r="C7" s="11" t="s">
        <v>823</v>
      </c>
      <c r="D7" s="20"/>
      <c r="F7" s="11"/>
      <c r="I7" s="11"/>
      <c r="J7" s="77"/>
      <c r="R7" s="11" t="s">
        <v>862</v>
      </c>
    </row>
    <row r="8" spans="1:18" x14ac:dyDescent="0.25">
      <c r="A8" s="29">
        <v>188</v>
      </c>
      <c r="B8" s="11" t="s">
        <v>474</v>
      </c>
      <c r="C8" s="11" t="s">
        <v>825</v>
      </c>
      <c r="D8" s="20"/>
      <c r="F8" s="11"/>
      <c r="I8" s="11"/>
      <c r="J8" s="77"/>
      <c r="R8" s="11" t="s">
        <v>862</v>
      </c>
    </row>
    <row r="9" spans="1:18" x14ac:dyDescent="0.25">
      <c r="A9" s="29">
        <v>189</v>
      </c>
      <c r="B9" s="11" t="s">
        <v>474</v>
      </c>
      <c r="C9" s="11" t="s">
        <v>824</v>
      </c>
      <c r="D9" s="20"/>
      <c r="F9" s="11"/>
      <c r="I9" s="11"/>
      <c r="J9" s="77"/>
      <c r="R9" s="11" t="s">
        <v>862</v>
      </c>
    </row>
    <row r="10" spans="1:18" x14ac:dyDescent="0.25">
      <c r="A10" s="29">
        <v>290</v>
      </c>
      <c r="B10" s="11" t="s">
        <v>474</v>
      </c>
      <c r="C10" s="11" t="s">
        <v>727</v>
      </c>
      <c r="D10" s="20"/>
      <c r="F10" s="11"/>
      <c r="I10" s="11">
        <v>65</v>
      </c>
      <c r="J10" s="77"/>
    </row>
    <row r="11" spans="1:18" x14ac:dyDescent="0.25">
      <c r="A11" s="29">
        <v>349</v>
      </c>
      <c r="B11" s="11" t="s">
        <v>474</v>
      </c>
      <c r="C11" s="11" t="s">
        <v>729</v>
      </c>
      <c r="D11" s="20"/>
      <c r="F11" s="11"/>
      <c r="I11" s="11"/>
      <c r="J11" s="77"/>
    </row>
    <row r="12" spans="1:18" x14ac:dyDescent="0.25">
      <c r="A12" s="29"/>
      <c r="B12" s="11" t="s">
        <v>474</v>
      </c>
      <c r="C12" s="11" t="s">
        <v>1338</v>
      </c>
      <c r="D12" s="20"/>
      <c r="F12" s="11"/>
      <c r="I12" s="11"/>
      <c r="J12" s="77"/>
    </row>
    <row r="13" spans="1:18" x14ac:dyDescent="0.25">
      <c r="A13" s="29"/>
      <c r="B13" s="11" t="s">
        <v>474</v>
      </c>
      <c r="C13" s="11" t="s">
        <v>1830</v>
      </c>
      <c r="D13" s="20"/>
      <c r="F13" s="11"/>
      <c r="I13" s="11">
        <f>IF($M13&gt;999,LEFT($M13,2)*60,LEFT($M13,1)*60)+RIGHT($M13,2)-IF($L13&gt;999,LEFT($L13,2)*60,LEFT($L13,1)*60)-RIGHT($L13,2)</f>
        <v>70</v>
      </c>
      <c r="J13" s="77" t="str">
        <f>VLOOKUP(WEEKDAY(K13),Ref!Q$2:R$8,2)</f>
        <v>W</v>
      </c>
      <c r="K13" s="23">
        <v>40555</v>
      </c>
      <c r="L13" s="11">
        <v>2100</v>
      </c>
      <c r="M13" s="11">
        <v>2210</v>
      </c>
      <c r="N13" s="11" t="s">
        <v>372</v>
      </c>
      <c r="O13" s="11" t="str">
        <f>IF(ISERROR(VLOOKUP(N13,[1]!Ter_lookup,2,FALSE)=TRUE),"",VLOOKUP(N13,[1]!Ter_lookup,2,FALSE))</f>
        <v/>
      </c>
      <c r="P13" s="11">
        <f>VLOOKUP(N13,[1]!Sky_lookup,2,FALSE)</f>
        <v>119</v>
      </c>
    </row>
    <row r="14" spans="1:18" x14ac:dyDescent="0.25">
      <c r="A14" s="29"/>
      <c r="C14" s="11"/>
      <c r="D14" s="20"/>
      <c r="F14" s="11"/>
      <c r="I14" s="11"/>
      <c r="J14" s="77"/>
    </row>
    <row r="15" spans="1:18" x14ac:dyDescent="0.25">
      <c r="A15" s="29"/>
      <c r="B15" s="12" t="s">
        <v>474</v>
      </c>
      <c r="C15" s="12" t="s">
        <v>1973</v>
      </c>
      <c r="D15" s="78"/>
      <c r="E15" s="112"/>
      <c r="F15" s="77"/>
      <c r="G15" s="14"/>
      <c r="H15" s="23" t="s">
        <v>819</v>
      </c>
      <c r="I15" s="12">
        <f>IF($M15&gt;999,LEFT($M15,2)*60,LEFT($M15,1)*60)+RIGHT($M15,2)-IF($L15&gt;999,LEFT($L15,2)*60,LEFT($L15,1)*60)-RIGHT($L15,2)</f>
        <v>60</v>
      </c>
      <c r="J15" s="98" t="str">
        <f>VLOOKUP(WEEKDAY(K15),Ref!Q$2:R$8,2)</f>
        <v>U</v>
      </c>
      <c r="K15" s="82">
        <v>40580</v>
      </c>
      <c r="L15" s="12">
        <v>2240</v>
      </c>
      <c r="M15" s="12">
        <v>2340</v>
      </c>
      <c r="N15" s="11" t="s">
        <v>267</v>
      </c>
      <c r="O15" s="15">
        <f>IF(ISERROR(VLOOKUP(N15,[1]!Ter_lookup,2,FALSE)=TRUE),"",VLOOKUP(N15,[1]!Ter_lookup,2,FALSE))</f>
        <v>9</v>
      </c>
      <c r="P15" s="11">
        <f>VLOOKUP(N15,[1]!Sky_lookup,2,FALSE)</f>
        <v>116</v>
      </c>
    </row>
    <row r="16" spans="1:18" x14ac:dyDescent="0.25">
      <c r="A16" s="29"/>
      <c r="B16" s="12" t="s">
        <v>474</v>
      </c>
      <c r="C16" s="12" t="s">
        <v>2170</v>
      </c>
      <c r="D16" s="78">
        <v>1972</v>
      </c>
      <c r="E16" s="112"/>
      <c r="F16" s="77"/>
      <c r="G16" s="14"/>
      <c r="H16" s="23" t="s">
        <v>8</v>
      </c>
      <c r="I16" s="12">
        <f>IF($M16&gt;999,LEFT($M16,2)*60,LEFT($M16,1)*60)+RIGHT($M16,2)-IF($L16&gt;999,LEFT($L16,2)*60,LEFT($L16,1)*60)-RIGHT($L16,2)</f>
        <v>140</v>
      </c>
      <c r="J16" s="31" t="s">
        <v>8</v>
      </c>
      <c r="K16" s="82">
        <v>40628</v>
      </c>
      <c r="L16" s="12">
        <v>2350</v>
      </c>
      <c r="M16" s="12">
        <v>2610</v>
      </c>
      <c r="N16" s="11" t="s">
        <v>417</v>
      </c>
      <c r="O16" s="15" t="str">
        <f>IF(ISERROR(VLOOKUP(N16,[1]!Ter_lookup,2,FALSE)=TRUE),"",VLOOKUP(N16,[1]!Ter_lookup,2,FALSE))</f>
        <v/>
      </c>
      <c r="P16" s="11">
        <f>VLOOKUP(N16,[1]!Sky_lookup,2,FALSE)</f>
        <v>243</v>
      </c>
    </row>
    <row r="17" spans="1:16" x14ac:dyDescent="0.25">
      <c r="A17" s="29"/>
      <c r="C17" s="11" t="s">
        <v>1538</v>
      </c>
      <c r="D17" s="21"/>
      <c r="F17" s="53"/>
      <c r="G17" s="14"/>
      <c r="H17" s="23"/>
      <c r="I17" s="11"/>
      <c r="J17" s="11"/>
      <c r="K17" s="11"/>
    </row>
    <row r="18" spans="1:16" x14ac:dyDescent="0.25">
      <c r="C18" s="11" t="s">
        <v>1540</v>
      </c>
      <c r="D18" s="21"/>
      <c r="F18" s="53"/>
      <c r="G18" s="14"/>
      <c r="H18" s="23"/>
      <c r="I18" s="11"/>
      <c r="J18" s="11"/>
      <c r="K18" s="11"/>
    </row>
    <row r="19" spans="1:16" x14ac:dyDescent="0.25">
      <c r="A19" s="29"/>
      <c r="B19" s="12" t="s">
        <v>1909</v>
      </c>
      <c r="C19" s="12" t="s">
        <v>1910</v>
      </c>
      <c r="D19" s="78">
        <v>2011</v>
      </c>
      <c r="E19" s="112"/>
      <c r="F19" s="77"/>
      <c r="G19" s="14"/>
      <c r="H19" s="23"/>
      <c r="I19" s="12">
        <v>60</v>
      </c>
      <c r="J19" s="98" t="str">
        <f>VLOOKUP(WEEKDAY(K19),Ref!Q$2:R$8,2)</f>
        <v>F</v>
      </c>
      <c r="K19" s="82">
        <v>40571</v>
      </c>
      <c r="L19" s="12">
        <v>2100</v>
      </c>
      <c r="M19" s="12">
        <v>2200</v>
      </c>
      <c r="N19" s="11" t="s">
        <v>385</v>
      </c>
      <c r="O19" s="15">
        <f>IF(ISERROR(VLOOKUP(N19,[1]!Ter_lookup,2,FALSE)=TRUE),"",VLOOKUP(N19,[1]!Ter_lookup,2,FALSE))</f>
        <v>1</v>
      </c>
      <c r="P19" s="11">
        <f>VLOOKUP(N19,[1]!Sky_lookup,2,FALSE)</f>
        <v>101</v>
      </c>
    </row>
    <row r="20" spans="1:16" x14ac:dyDescent="0.25">
      <c r="A20" s="29"/>
      <c r="B20" s="12" t="s">
        <v>1909</v>
      </c>
      <c r="C20" s="12" t="s">
        <v>1911</v>
      </c>
      <c r="D20" s="78">
        <v>1966</v>
      </c>
      <c r="E20" s="112"/>
      <c r="F20" s="77"/>
      <c r="G20" s="14"/>
      <c r="H20" s="23"/>
      <c r="I20" s="12">
        <v>70</v>
      </c>
      <c r="J20" s="98" t="str">
        <f>VLOOKUP(WEEKDAY(K20),Ref!Q$2:R$8,2)</f>
        <v>F</v>
      </c>
      <c r="K20" s="82">
        <v>40571</v>
      </c>
      <c r="L20" s="12">
        <v>2200</v>
      </c>
      <c r="M20" s="12">
        <v>2310</v>
      </c>
      <c r="N20" s="11" t="s">
        <v>385</v>
      </c>
      <c r="O20" s="15">
        <f>IF(ISERROR(VLOOKUP(N20,[1]!Ter_lookup,2,FALSE)=TRUE),"",VLOOKUP(N20,[1]!Ter_lookup,2,FALSE))</f>
        <v>1</v>
      </c>
      <c r="P20" s="11">
        <f>VLOOKUP(N20,[1]!Sky_lookup,2,FALSE)</f>
        <v>101</v>
      </c>
    </row>
    <row r="21" spans="1:16" x14ac:dyDescent="0.25">
      <c r="A21" s="29"/>
      <c r="B21" s="12" t="s">
        <v>474</v>
      </c>
      <c r="C21" s="12" t="s">
        <v>2055</v>
      </c>
      <c r="D21" s="78">
        <v>2007</v>
      </c>
      <c r="E21" s="112">
        <v>12</v>
      </c>
      <c r="F21" s="77">
        <v>3</v>
      </c>
      <c r="G21" s="14"/>
      <c r="H21" s="23" t="s">
        <v>819</v>
      </c>
      <c r="I21" s="12">
        <f>IF($M21&gt;999,LEFT($M21,2)*60,LEFT($M21,1)*60)+RIGHT($M21,2)-IF($L21&gt;999,LEFT($L21,2)*60,LEFT($L21,1)*60)-RIGHT($L21,2)</f>
        <v>130</v>
      </c>
      <c r="J21" s="98" t="str">
        <f>VLOOKUP(WEEKDAY(K21),Ref!Q$2:R$8,2)</f>
        <v>M</v>
      </c>
      <c r="K21" s="82">
        <v>40595</v>
      </c>
      <c r="L21" s="12">
        <v>2305</v>
      </c>
      <c r="M21" s="12">
        <v>2515</v>
      </c>
      <c r="N21" s="11" t="s">
        <v>388</v>
      </c>
      <c r="O21" s="15">
        <f>IF(ISERROR(VLOOKUP(N21,[1]!Ter_lookup,2,FALSE)=TRUE),"",VLOOKUP(N21,[1]!Ter_lookup,2,FALSE))</f>
        <v>4</v>
      </c>
      <c r="P21" s="11">
        <f>VLOOKUP(N21,[1]!Sky_lookup,2,FALSE)</f>
        <v>104</v>
      </c>
    </row>
    <row r="22" spans="1:16" x14ac:dyDescent="0.25">
      <c r="A22" s="29"/>
      <c r="C22" s="11"/>
      <c r="D22" s="20"/>
      <c r="F22" s="11"/>
      <c r="I22" s="11"/>
      <c r="J22" s="77"/>
    </row>
    <row r="23" spans="1:16" x14ac:dyDescent="0.25">
      <c r="A23" s="29"/>
      <c r="C23" s="11"/>
      <c r="D23" s="20"/>
      <c r="F23" s="11"/>
      <c r="I23" s="11"/>
      <c r="J23" s="77"/>
    </row>
    <row r="24" spans="1:16" x14ac:dyDescent="0.25">
      <c r="A24" s="29"/>
      <c r="C24" s="11"/>
      <c r="D24" s="20"/>
      <c r="F24" s="11"/>
      <c r="I24" s="11"/>
      <c r="J24" s="77"/>
    </row>
    <row r="25" spans="1:16" x14ac:dyDescent="0.25">
      <c r="A25" s="29"/>
      <c r="C25" s="11"/>
      <c r="D25" s="20"/>
      <c r="F25" s="11"/>
      <c r="I25" s="11"/>
      <c r="J25" s="77"/>
    </row>
    <row r="26" spans="1:16" x14ac:dyDescent="0.25">
      <c r="A26" s="29"/>
      <c r="C26" s="11"/>
      <c r="D26" s="20"/>
      <c r="F26" s="11"/>
      <c r="I26" s="11"/>
      <c r="J26" s="77"/>
    </row>
    <row r="27" spans="1:16" x14ac:dyDescent="0.25">
      <c r="A27" s="29"/>
      <c r="C27" s="11"/>
      <c r="D27" s="20"/>
      <c r="F27" s="11"/>
      <c r="I27" s="11"/>
      <c r="J27" s="77"/>
    </row>
    <row r="28" spans="1:16" x14ac:dyDescent="0.25">
      <c r="A28" s="29"/>
      <c r="C28" s="11"/>
      <c r="D28" s="20"/>
      <c r="F28" s="11"/>
      <c r="I28" s="11"/>
      <c r="J28" s="77"/>
    </row>
    <row r="29" spans="1:16" x14ac:dyDescent="0.25">
      <c r="A29" s="29"/>
      <c r="C29" s="11"/>
      <c r="D29" s="20"/>
      <c r="F29" s="11"/>
      <c r="I29" s="11"/>
      <c r="J29" s="77"/>
    </row>
    <row r="30" spans="1:16" x14ac:dyDescent="0.25">
      <c r="A30" s="29"/>
      <c r="C30" s="11"/>
      <c r="D30" s="20"/>
      <c r="F30" s="11"/>
      <c r="I30" s="11"/>
      <c r="J30" s="77"/>
    </row>
    <row r="31" spans="1:16" x14ac:dyDescent="0.25">
      <c r="A31" s="29"/>
      <c r="C31" s="11"/>
      <c r="D31" s="20"/>
      <c r="F31" s="11"/>
      <c r="I31" s="11"/>
      <c r="J31" s="77"/>
    </row>
    <row r="32" spans="1:16" x14ac:dyDescent="0.25">
      <c r="A32" s="29"/>
      <c r="C32" s="11"/>
      <c r="D32" s="20"/>
      <c r="F32" s="11"/>
      <c r="I32" s="11"/>
      <c r="J32" s="77"/>
    </row>
    <row r="33" spans="1:10" x14ac:dyDescent="0.25">
      <c r="A33" s="29"/>
      <c r="C33" s="11"/>
      <c r="D33" s="20"/>
      <c r="F33" s="11"/>
      <c r="I33" s="11"/>
      <c r="J33" s="77"/>
    </row>
    <row r="34" spans="1:10" x14ac:dyDescent="0.25">
      <c r="A34" s="29"/>
      <c r="C34" s="11"/>
      <c r="D34" s="20"/>
      <c r="F34" s="11"/>
      <c r="I34" s="11"/>
      <c r="J34" s="77"/>
    </row>
    <row r="35" spans="1:10" x14ac:dyDescent="0.25">
      <c r="A35" s="29"/>
      <c r="C35" s="11"/>
      <c r="D35" s="20"/>
      <c r="F35" s="11"/>
      <c r="I35" s="11"/>
      <c r="J35" s="77"/>
    </row>
    <row r="36" spans="1:10" x14ac:dyDescent="0.25">
      <c r="A36" s="29"/>
      <c r="C36" s="11"/>
      <c r="D36" s="20"/>
      <c r="F36" s="11"/>
      <c r="I36" s="11"/>
      <c r="J36" s="77"/>
    </row>
    <row r="37" spans="1:10" x14ac:dyDescent="0.25">
      <c r="A37" s="29"/>
      <c r="C37" s="11"/>
      <c r="D37" s="20"/>
      <c r="F37" s="11"/>
      <c r="I37" s="11"/>
      <c r="J37" s="77"/>
    </row>
    <row r="38" spans="1:10" x14ac:dyDescent="0.25">
      <c r="A38" s="29"/>
      <c r="C38" s="11"/>
      <c r="D38" s="20"/>
      <c r="F38" s="11"/>
      <c r="I38" s="11"/>
      <c r="J38" s="77"/>
    </row>
    <row r="39" spans="1:10" x14ac:dyDescent="0.25">
      <c r="A39" s="29"/>
      <c r="C39" s="11"/>
      <c r="D39" s="20"/>
      <c r="F39" s="11"/>
      <c r="I39" s="11"/>
      <c r="J39" s="77"/>
    </row>
    <row r="40" spans="1:10" x14ac:dyDescent="0.25">
      <c r="A40" s="29"/>
      <c r="C40" s="11"/>
      <c r="D40" s="20"/>
      <c r="F40" s="11"/>
      <c r="I40" s="11"/>
      <c r="J40" s="77"/>
    </row>
    <row r="41" spans="1:10" x14ac:dyDescent="0.25">
      <c r="A41" s="29"/>
      <c r="C41" s="11"/>
      <c r="D41" s="20"/>
      <c r="F41" s="11"/>
      <c r="I41" s="11"/>
      <c r="J41" s="77"/>
    </row>
    <row r="42" spans="1:10" x14ac:dyDescent="0.25">
      <c r="A42" s="29"/>
      <c r="C42" s="11"/>
      <c r="D42" s="20"/>
      <c r="F42" s="11"/>
      <c r="I42" s="11"/>
      <c r="J42" s="77"/>
    </row>
    <row r="43" spans="1:10" x14ac:dyDescent="0.25">
      <c r="A43" s="29"/>
      <c r="C43" s="11"/>
      <c r="D43" s="20"/>
      <c r="F43" s="11"/>
      <c r="I43" s="11"/>
      <c r="J43" s="77"/>
    </row>
    <row r="44" spans="1:10" x14ac:dyDescent="0.25">
      <c r="A44" s="29"/>
      <c r="C44" s="11"/>
      <c r="D44" s="20"/>
      <c r="F44" s="11"/>
      <c r="I44" s="11"/>
      <c r="J44" s="77"/>
    </row>
    <row r="45" spans="1:10" x14ac:dyDescent="0.25">
      <c r="A45" s="29"/>
      <c r="C45" s="11"/>
      <c r="D45" s="20"/>
      <c r="F45" s="11"/>
      <c r="I45" s="11"/>
      <c r="J45" s="77"/>
    </row>
    <row r="46" spans="1:10" x14ac:dyDescent="0.25">
      <c r="A46" s="29"/>
      <c r="C46" s="11"/>
      <c r="D46" s="20"/>
      <c r="F46" s="11"/>
      <c r="I46" s="11"/>
      <c r="J46" s="77"/>
    </row>
    <row r="47" spans="1:10" x14ac:dyDescent="0.25">
      <c r="A47" s="29"/>
      <c r="C47" s="11"/>
      <c r="D47" s="20"/>
      <c r="F47" s="11"/>
      <c r="I47" s="11"/>
      <c r="J47" s="77"/>
    </row>
    <row r="48" spans="1:10" x14ac:dyDescent="0.25">
      <c r="A48" s="29"/>
      <c r="C48" s="11"/>
      <c r="D48" s="20"/>
      <c r="F48" s="11"/>
      <c r="I48" s="11"/>
      <c r="J48" s="77"/>
    </row>
    <row r="49" spans="1:10" x14ac:dyDescent="0.25">
      <c r="A49" s="29"/>
      <c r="C49" s="11"/>
      <c r="D49" s="20"/>
      <c r="F49" s="11"/>
      <c r="I49" s="11"/>
      <c r="J49" s="77"/>
    </row>
    <row r="50" spans="1:10" x14ac:dyDescent="0.25">
      <c r="A50" s="29"/>
      <c r="C50" s="11"/>
      <c r="D50" s="20"/>
      <c r="F50" s="11"/>
      <c r="I50" s="11"/>
      <c r="J50" s="77"/>
    </row>
    <row r="51" spans="1:10" x14ac:dyDescent="0.25">
      <c r="A51" s="29"/>
      <c r="C51" s="11"/>
      <c r="D51" s="20"/>
      <c r="F51" s="11"/>
      <c r="I51" s="11"/>
      <c r="J51" s="77"/>
    </row>
    <row r="52" spans="1:10" x14ac:dyDescent="0.25">
      <c r="A52" s="29"/>
      <c r="C52" s="11"/>
      <c r="D52" s="20"/>
      <c r="F52" s="11"/>
      <c r="I52" s="11"/>
      <c r="J52" s="77"/>
    </row>
    <row r="53" spans="1:10" x14ac:dyDescent="0.25">
      <c r="A53" s="29"/>
      <c r="C53" s="11"/>
      <c r="D53" s="20"/>
      <c r="F53" s="11"/>
      <c r="I53" s="11"/>
      <c r="J53" s="77"/>
    </row>
    <row r="54" spans="1:10" x14ac:dyDescent="0.25">
      <c r="A54" s="29"/>
      <c r="C54" s="11"/>
      <c r="D54" s="20"/>
      <c r="F54" s="11"/>
      <c r="I54" s="11"/>
      <c r="J54" s="77"/>
    </row>
    <row r="55" spans="1:10" x14ac:dyDescent="0.25">
      <c r="A55" s="29"/>
      <c r="C55" s="11"/>
      <c r="D55" s="20"/>
      <c r="F55" s="11"/>
      <c r="I55" s="11"/>
      <c r="J55" s="77"/>
    </row>
    <row r="56" spans="1:10" x14ac:dyDescent="0.25">
      <c r="A56" s="29"/>
      <c r="C56" s="11"/>
      <c r="D56" s="20"/>
      <c r="F56" s="11"/>
      <c r="I56" s="11"/>
      <c r="J56" s="77"/>
    </row>
    <row r="57" spans="1:10" x14ac:dyDescent="0.25">
      <c r="A57" s="29"/>
      <c r="C57" s="11"/>
      <c r="D57" s="20"/>
      <c r="F57" s="11"/>
      <c r="I57" s="11"/>
      <c r="J57" s="77"/>
    </row>
    <row r="58" spans="1:10" x14ac:dyDescent="0.25">
      <c r="A58" s="29"/>
      <c r="C58" s="11"/>
      <c r="D58" s="20"/>
      <c r="F58" s="11"/>
      <c r="I58" s="11"/>
      <c r="J58" s="77"/>
    </row>
    <row r="59" spans="1:10" x14ac:dyDescent="0.25">
      <c r="A59" s="29"/>
      <c r="C59" s="11"/>
      <c r="D59" s="20"/>
      <c r="F59" s="11"/>
      <c r="I59" s="11"/>
      <c r="J59" s="77"/>
    </row>
    <row r="60" spans="1:10" x14ac:dyDescent="0.25">
      <c r="A60" s="29"/>
      <c r="C60" s="11"/>
      <c r="D60" s="20"/>
      <c r="F60" s="11"/>
      <c r="I60" s="11"/>
      <c r="J60" s="77"/>
    </row>
    <row r="61" spans="1:10" x14ac:dyDescent="0.25">
      <c r="A61" s="29"/>
      <c r="C61" s="11"/>
      <c r="D61" s="20"/>
      <c r="F61" s="11"/>
      <c r="I61" s="11"/>
      <c r="J61" s="77"/>
    </row>
    <row r="62" spans="1:10" x14ac:dyDescent="0.25">
      <c r="A62" s="29"/>
      <c r="C62" s="11"/>
      <c r="D62" s="20"/>
      <c r="F62" s="11"/>
      <c r="I62" s="11"/>
      <c r="J62" s="77"/>
    </row>
    <row r="63" spans="1:10" x14ac:dyDescent="0.25">
      <c r="A63" s="29"/>
      <c r="C63" s="11"/>
      <c r="D63" s="20"/>
      <c r="F63" s="11"/>
      <c r="I63" s="11"/>
      <c r="J63" s="77"/>
    </row>
    <row r="64" spans="1:10" x14ac:dyDescent="0.25">
      <c r="A64" s="29"/>
      <c r="C64" s="11"/>
      <c r="D64" s="20"/>
      <c r="F64" s="11"/>
      <c r="I64" s="11"/>
      <c r="J64" s="77"/>
    </row>
    <row r="65" spans="1:10" x14ac:dyDescent="0.25">
      <c r="A65" s="29"/>
      <c r="C65" s="11"/>
      <c r="D65" s="20"/>
      <c r="F65" s="11"/>
      <c r="I65" s="11"/>
      <c r="J65" s="77"/>
    </row>
    <row r="66" spans="1:10" x14ac:dyDescent="0.25">
      <c r="A66" s="29"/>
      <c r="C66" s="11"/>
      <c r="D66" s="20"/>
      <c r="F66" s="11"/>
      <c r="I66" s="11"/>
      <c r="J66" s="77"/>
    </row>
    <row r="67" spans="1:10" x14ac:dyDescent="0.25">
      <c r="A67" s="29"/>
      <c r="C67" s="11"/>
      <c r="D67" s="20"/>
      <c r="F67" s="11"/>
      <c r="I67" s="11"/>
      <c r="J67" s="77"/>
    </row>
    <row r="68" spans="1:10" x14ac:dyDescent="0.25">
      <c r="A68" s="29"/>
      <c r="C68" s="11"/>
      <c r="D68" s="20"/>
      <c r="F68" s="11"/>
      <c r="I68" s="11"/>
      <c r="J68" s="77"/>
    </row>
    <row r="69" spans="1:10" x14ac:dyDescent="0.25">
      <c r="A69" s="29"/>
      <c r="C69" s="11"/>
      <c r="D69" s="20"/>
      <c r="F69" s="11"/>
      <c r="I69" s="11"/>
      <c r="J69" s="77"/>
    </row>
    <row r="70" spans="1:10" x14ac:dyDescent="0.25">
      <c r="A70" s="29"/>
      <c r="C70" s="11"/>
      <c r="D70" s="20"/>
      <c r="F70" s="11"/>
      <c r="I70" s="11"/>
      <c r="J70" s="77"/>
    </row>
    <row r="71" spans="1:10" x14ac:dyDescent="0.25">
      <c r="A71" s="29"/>
      <c r="C71" s="11"/>
      <c r="D71" s="20"/>
      <c r="F71" s="11"/>
      <c r="I71" s="11"/>
      <c r="J71" s="77"/>
    </row>
    <row r="72" spans="1:10" x14ac:dyDescent="0.25">
      <c r="A72" s="29"/>
      <c r="C72" s="11"/>
      <c r="D72" s="20"/>
      <c r="F72" s="11"/>
      <c r="I72" s="11"/>
      <c r="J72" s="77"/>
    </row>
    <row r="73" spans="1:10" x14ac:dyDescent="0.25">
      <c r="A73" s="29"/>
      <c r="C73" s="11"/>
      <c r="D73" s="20"/>
      <c r="F73" s="11"/>
      <c r="I73" s="11"/>
      <c r="J73" s="77"/>
    </row>
    <row r="74" spans="1:10" x14ac:dyDescent="0.25">
      <c r="A74" s="29"/>
      <c r="C74" s="11"/>
      <c r="D74" s="20"/>
      <c r="F74" s="11"/>
      <c r="I74" s="11"/>
      <c r="J74" s="77"/>
    </row>
    <row r="75" spans="1:10" x14ac:dyDescent="0.25">
      <c r="A75" s="29"/>
      <c r="C75" s="11"/>
      <c r="D75" s="20"/>
      <c r="F75" s="11"/>
      <c r="I75" s="11"/>
      <c r="J75" s="77"/>
    </row>
    <row r="76" spans="1:10" x14ac:dyDescent="0.25">
      <c r="A76" s="29"/>
      <c r="C76" s="11"/>
      <c r="D76" s="20"/>
      <c r="F76" s="11"/>
      <c r="I76" s="11"/>
      <c r="J76" s="77"/>
    </row>
    <row r="77" spans="1:10" x14ac:dyDescent="0.25">
      <c r="A77" s="29"/>
      <c r="C77" s="11"/>
      <c r="D77" s="20"/>
      <c r="F77" s="11"/>
      <c r="I77" s="11"/>
      <c r="J77" s="77"/>
    </row>
    <row r="78" spans="1:10" x14ac:dyDescent="0.25">
      <c r="A78" s="29"/>
      <c r="C78" s="11"/>
      <c r="D78" s="20"/>
      <c r="F78" s="11"/>
      <c r="I78" s="11"/>
      <c r="J78" s="77"/>
    </row>
    <row r="79" spans="1:10" x14ac:dyDescent="0.25">
      <c r="A79" s="29"/>
      <c r="C79" s="11"/>
      <c r="D79" s="20"/>
      <c r="F79" s="11"/>
      <c r="I79" s="11"/>
      <c r="J79" s="77"/>
    </row>
    <row r="80" spans="1:10" x14ac:dyDescent="0.25">
      <c r="A80" s="29"/>
      <c r="C80" s="11"/>
      <c r="D80" s="20"/>
      <c r="F80" s="11"/>
      <c r="I80" s="11"/>
      <c r="J80" s="77"/>
    </row>
    <row r="81" spans="1:10" x14ac:dyDescent="0.25">
      <c r="A81" s="29"/>
      <c r="C81" s="11"/>
      <c r="D81" s="20"/>
      <c r="F81" s="11"/>
      <c r="I81" s="11"/>
      <c r="J81" s="77"/>
    </row>
    <row r="82" spans="1:10" x14ac:dyDescent="0.25">
      <c r="A82" s="29"/>
      <c r="C82" s="11"/>
      <c r="D82" s="20"/>
      <c r="F82" s="11"/>
      <c r="I82" s="11"/>
      <c r="J82" s="77"/>
    </row>
    <row r="83" spans="1:10" x14ac:dyDescent="0.25">
      <c r="A83" s="29"/>
      <c r="C83" s="11"/>
      <c r="D83" s="20"/>
      <c r="F83" s="11"/>
      <c r="I83" s="11"/>
      <c r="J83" s="77"/>
    </row>
    <row r="84" spans="1:10" x14ac:dyDescent="0.25">
      <c r="A84" s="29"/>
      <c r="C84" s="11"/>
      <c r="D84" s="20"/>
      <c r="F84" s="11"/>
      <c r="I84" s="11"/>
      <c r="J84" s="77"/>
    </row>
    <row r="85" spans="1:10" x14ac:dyDescent="0.25">
      <c r="A85" s="29"/>
      <c r="C85" s="11"/>
      <c r="D85" s="20"/>
      <c r="F85" s="11"/>
      <c r="I85" s="11"/>
      <c r="J85" s="77"/>
    </row>
    <row r="86" spans="1:10" x14ac:dyDescent="0.25">
      <c r="A86" s="29"/>
      <c r="C86" s="11"/>
      <c r="D86" s="20"/>
      <c r="F86" s="11"/>
      <c r="I86" s="11"/>
      <c r="J86" s="77"/>
    </row>
    <row r="87" spans="1:10" x14ac:dyDescent="0.25">
      <c r="A87" s="29"/>
      <c r="C87" s="11"/>
      <c r="D87" s="20"/>
      <c r="F87" s="11"/>
      <c r="I87" s="11"/>
      <c r="J87" s="77"/>
    </row>
    <row r="88" spans="1:10" x14ac:dyDescent="0.25">
      <c r="A88" s="29"/>
      <c r="C88" s="11"/>
      <c r="D88" s="20"/>
      <c r="F88" s="11"/>
      <c r="I88" s="11"/>
      <c r="J88" s="77"/>
    </row>
    <row r="89" spans="1:10" x14ac:dyDescent="0.25">
      <c r="A89" s="29"/>
      <c r="C89" s="11"/>
      <c r="D89" s="20"/>
      <c r="F89" s="11"/>
      <c r="I89" s="11"/>
      <c r="J89" s="77"/>
    </row>
    <row r="90" spans="1:10" x14ac:dyDescent="0.25">
      <c r="A90" s="29"/>
      <c r="C90" s="11"/>
      <c r="D90" s="20"/>
      <c r="F90" s="11"/>
      <c r="I90" s="11"/>
      <c r="J90" s="77"/>
    </row>
    <row r="91" spans="1:10" x14ac:dyDescent="0.25">
      <c r="A91" s="29"/>
      <c r="C91" s="11"/>
      <c r="D91" s="20"/>
      <c r="F91" s="11"/>
      <c r="I91" s="11"/>
      <c r="J91" s="77"/>
    </row>
    <row r="92" spans="1:10" x14ac:dyDescent="0.25">
      <c r="A92" s="29"/>
      <c r="C92" s="11"/>
      <c r="D92" s="20"/>
      <c r="F92" s="11"/>
      <c r="I92" s="11"/>
      <c r="J92" s="77"/>
    </row>
    <row r="93" spans="1:10" x14ac:dyDescent="0.25">
      <c r="A93" s="29"/>
      <c r="C93" s="11"/>
      <c r="D93" s="20"/>
      <c r="F93" s="11"/>
      <c r="I93" s="11"/>
      <c r="J93" s="77"/>
    </row>
    <row r="94" spans="1:10" x14ac:dyDescent="0.25">
      <c r="A94" s="29"/>
      <c r="C94" s="11"/>
      <c r="D94" s="20"/>
      <c r="F94" s="11"/>
      <c r="I94" s="11"/>
      <c r="J94" s="77"/>
    </row>
    <row r="95" spans="1:10" x14ac:dyDescent="0.25">
      <c r="A95" s="29"/>
      <c r="C95" s="11"/>
      <c r="D95" s="20"/>
      <c r="F95" s="11"/>
      <c r="I95" s="11"/>
      <c r="J95" s="77"/>
    </row>
    <row r="96" spans="1:10" x14ac:dyDescent="0.25">
      <c r="A96" s="29"/>
      <c r="C96" s="11"/>
      <c r="D96" s="20"/>
      <c r="F96" s="11"/>
      <c r="I96" s="11"/>
      <c r="J96" s="77"/>
    </row>
    <row r="97" spans="1:14" x14ac:dyDescent="0.25">
      <c r="A97" s="29"/>
      <c r="C97" s="11"/>
      <c r="D97" s="20"/>
      <c r="F97" s="11"/>
      <c r="I97" s="11"/>
      <c r="J97" s="77"/>
    </row>
    <row r="98" spans="1:14" x14ac:dyDescent="0.25">
      <c r="A98" s="29"/>
      <c r="C98" s="11"/>
      <c r="D98" s="20"/>
      <c r="F98" s="11"/>
      <c r="I98" s="11"/>
      <c r="J98" s="77"/>
    </row>
    <row r="99" spans="1:14" x14ac:dyDescent="0.25">
      <c r="A99" s="29"/>
      <c r="C99" s="11"/>
      <c r="D99" s="20"/>
      <c r="F99" s="11"/>
      <c r="I99" s="11"/>
      <c r="J99" s="77"/>
    </row>
    <row r="100" spans="1:14" x14ac:dyDescent="0.25">
      <c r="A100" s="29"/>
      <c r="C100" s="11"/>
      <c r="D100" s="20"/>
      <c r="F100" s="11"/>
      <c r="I100" s="11"/>
      <c r="J100" s="77"/>
    </row>
    <row r="101" spans="1:14" x14ac:dyDescent="0.25">
      <c r="A101" s="29"/>
      <c r="C101" s="11"/>
      <c r="D101" s="20"/>
      <c r="F101" s="11"/>
      <c r="I101" s="11"/>
      <c r="J101" s="77"/>
    </row>
    <row r="102" spans="1:14" x14ac:dyDescent="0.25">
      <c r="A102" s="29"/>
      <c r="C102" s="11"/>
      <c r="D102" s="20"/>
      <c r="F102" s="11"/>
      <c r="I102" s="11"/>
      <c r="J102" s="77"/>
    </row>
    <row r="103" spans="1:14" x14ac:dyDescent="0.25">
      <c r="A103" s="29"/>
      <c r="C103" s="11"/>
      <c r="D103" s="20"/>
      <c r="F103" s="11"/>
      <c r="I103" s="11"/>
      <c r="J103" s="77"/>
    </row>
    <row r="104" spans="1:14" x14ac:dyDescent="0.25">
      <c r="A104" s="29"/>
      <c r="C104" s="11"/>
      <c r="D104" s="20"/>
      <c r="F104" s="11"/>
      <c r="I104" s="11"/>
      <c r="J104" s="77"/>
    </row>
    <row r="106" spans="1:14" x14ac:dyDescent="0.25">
      <c r="F106" s="11"/>
      <c r="G106" s="20"/>
    </row>
    <row r="107" spans="1:14" x14ac:dyDescent="0.25">
      <c r="F107" s="11"/>
      <c r="G107" s="20"/>
    </row>
    <row r="108" spans="1:14" x14ac:dyDescent="0.25">
      <c r="F108" s="11"/>
      <c r="G108" s="20"/>
      <c r="N108" s="33"/>
    </row>
    <row r="109" spans="1:14" x14ac:dyDescent="0.25">
      <c r="B109" s="37"/>
      <c r="D109" s="33"/>
      <c r="E109" s="37"/>
      <c r="F109" s="33"/>
      <c r="G109" s="38"/>
      <c r="H109" s="33"/>
      <c r="I109" s="34"/>
      <c r="K109" s="36"/>
      <c r="L109" s="33"/>
      <c r="M109" s="33"/>
      <c r="N109" s="33"/>
    </row>
    <row r="110" spans="1:14" x14ac:dyDescent="0.25">
      <c r="F110" s="11"/>
      <c r="G110" s="20"/>
    </row>
    <row r="111" spans="1:14" x14ac:dyDescent="0.25">
      <c r="F111" s="11"/>
      <c r="G111" s="20"/>
    </row>
    <row r="112" spans="1:14" x14ac:dyDescent="0.25">
      <c r="B112" s="33"/>
      <c r="D112" s="33"/>
      <c r="E112" s="33"/>
      <c r="F112" s="33"/>
      <c r="G112" s="35"/>
      <c r="H112" s="33"/>
      <c r="I112" s="34"/>
      <c r="K112" s="36"/>
      <c r="L112" s="33"/>
      <c r="M112" s="33"/>
      <c r="N112" s="33"/>
    </row>
    <row r="113" spans="1:15" x14ac:dyDescent="0.25">
      <c r="A113" s="46"/>
      <c r="F113" s="11"/>
      <c r="G113" s="20"/>
    </row>
    <row r="114" spans="1:15" x14ac:dyDescent="0.25">
      <c r="F114" s="11"/>
      <c r="G114" s="20"/>
    </row>
    <row r="115" spans="1:15" x14ac:dyDescent="0.25">
      <c r="F115" s="11"/>
      <c r="G115" s="20"/>
      <c r="N115" s="33"/>
    </row>
    <row r="116" spans="1:15" x14ac:dyDescent="0.25">
      <c r="F116" s="11"/>
      <c r="G116" s="20"/>
    </row>
    <row r="117" spans="1:15" x14ac:dyDescent="0.25">
      <c r="E117" s="22"/>
      <c r="F117" s="11"/>
      <c r="G117" s="20"/>
    </row>
    <row r="118" spans="1:15" s="33" customFormat="1" x14ac:dyDescent="0.25">
      <c r="A118" s="41"/>
      <c r="C118" s="50"/>
      <c r="D118"/>
      <c r="F118" s="35"/>
      <c r="G118" s="38"/>
      <c r="I118" s="34"/>
      <c r="J118" s="53"/>
      <c r="K118" s="36"/>
    </row>
    <row r="119" spans="1:15" x14ac:dyDescent="0.25">
      <c r="H119" s="16"/>
    </row>
    <row r="120" spans="1:15" x14ac:dyDescent="0.25">
      <c r="F120" s="11"/>
      <c r="G120" s="20"/>
    </row>
    <row r="121" spans="1:15" s="41" customFormat="1" x14ac:dyDescent="0.25">
      <c r="B121" s="54"/>
      <c r="C121" s="52"/>
      <c r="D121"/>
      <c r="E121" s="54"/>
      <c r="G121" s="63"/>
      <c r="H121" s="33"/>
      <c r="I121" s="44"/>
      <c r="J121" s="53"/>
      <c r="K121" s="45"/>
    </row>
    <row r="123" spans="1:15" x14ac:dyDescent="0.25">
      <c r="F123" s="11"/>
      <c r="G123" s="20"/>
    </row>
    <row r="125" spans="1:15" x14ac:dyDescent="0.25">
      <c r="A125" s="12"/>
      <c r="B125" s="12"/>
      <c r="E125" s="12"/>
      <c r="F125" s="11"/>
      <c r="O125" s="15"/>
    </row>
    <row r="127" spans="1:15" x14ac:dyDescent="0.25">
      <c r="H127" s="16"/>
    </row>
    <row r="129" spans="1:15" x14ac:dyDescent="0.25">
      <c r="A129" s="12"/>
      <c r="B129" s="12"/>
      <c r="E129" s="12"/>
      <c r="F129" s="11"/>
    </row>
    <row r="130" spans="1:15" x14ac:dyDescent="0.25">
      <c r="F130" s="11"/>
      <c r="G130" s="20"/>
    </row>
    <row r="134" spans="1:15" s="33" customFormat="1" x14ac:dyDescent="0.25">
      <c r="C134" s="50"/>
      <c r="D134"/>
      <c r="G134" s="35"/>
      <c r="I134" s="34"/>
      <c r="J134" s="53"/>
      <c r="K134" s="36"/>
    </row>
    <row r="135" spans="1:15" x14ac:dyDescent="0.25">
      <c r="F135" s="11"/>
      <c r="G135" s="20"/>
    </row>
    <row r="137" spans="1:15" x14ac:dyDescent="0.25">
      <c r="F137" s="11"/>
      <c r="G137" s="20"/>
    </row>
    <row r="138" spans="1:15" x14ac:dyDescent="0.25">
      <c r="A138" s="12"/>
      <c r="B138" s="12"/>
      <c r="E138" s="12"/>
      <c r="F138" s="11"/>
    </row>
    <row r="139" spans="1:15" x14ac:dyDescent="0.25">
      <c r="B139" s="12"/>
    </row>
    <row r="140" spans="1:15" x14ac:dyDescent="0.25">
      <c r="B140" s="16"/>
      <c r="F140" s="11"/>
    </row>
    <row r="141" spans="1:15" x14ac:dyDescent="0.25">
      <c r="B141" s="16"/>
      <c r="F141" s="11"/>
    </row>
    <row r="142" spans="1:15" x14ac:dyDescent="0.25">
      <c r="B142" s="16"/>
      <c r="F142" s="11"/>
    </row>
    <row r="143" spans="1:15" x14ac:dyDescent="0.25">
      <c r="B143" s="16"/>
      <c r="F143" s="11"/>
      <c r="G143" s="20"/>
      <c r="K143" s="24"/>
      <c r="L143" s="16"/>
      <c r="M143" s="16"/>
      <c r="N143" s="16"/>
      <c r="O143" s="16"/>
    </row>
    <row r="144" spans="1:15" x14ac:dyDescent="0.25">
      <c r="B144" s="16"/>
      <c r="F144" s="11"/>
    </row>
    <row r="145" spans="2:7" x14ac:dyDescent="0.25">
      <c r="F145" s="11"/>
      <c r="G145" s="20"/>
    </row>
    <row r="146" spans="2:7" x14ac:dyDescent="0.25">
      <c r="B146" s="16"/>
      <c r="F146" s="11"/>
    </row>
    <row r="147" spans="2:7" x14ac:dyDescent="0.25">
      <c r="B147" s="16"/>
      <c r="F147" s="11"/>
    </row>
    <row r="148" spans="2:7" x14ac:dyDescent="0.25">
      <c r="B148" s="16"/>
      <c r="F148" s="11"/>
    </row>
    <row r="149" spans="2:7" x14ac:dyDescent="0.25">
      <c r="B149" s="16"/>
      <c r="E149" s="16"/>
      <c r="F149" s="11"/>
    </row>
    <row r="150" spans="2:7" x14ac:dyDescent="0.25">
      <c r="B150" s="16"/>
      <c r="F150" s="11"/>
    </row>
    <row r="151" spans="2:7" x14ac:dyDescent="0.25">
      <c r="B151" s="16"/>
      <c r="F151" s="11"/>
    </row>
    <row r="152" spans="2:7" x14ac:dyDescent="0.25">
      <c r="B152" s="16"/>
      <c r="F152" s="11"/>
    </row>
    <row r="153" spans="2:7" x14ac:dyDescent="0.25">
      <c r="B153" s="16"/>
      <c r="F153" s="11"/>
    </row>
    <row r="154" spans="2:7" x14ac:dyDescent="0.25">
      <c r="B154" s="16"/>
      <c r="F154" s="11"/>
    </row>
    <row r="155" spans="2:7" x14ac:dyDescent="0.25">
      <c r="B155" s="16"/>
      <c r="F155" s="11"/>
    </row>
    <row r="156" spans="2:7" x14ac:dyDescent="0.25">
      <c r="B156" s="16"/>
      <c r="F156" s="11"/>
    </row>
    <row r="157" spans="2:7" x14ac:dyDescent="0.25">
      <c r="B157" s="16"/>
      <c r="F157" s="11"/>
    </row>
    <row r="158" spans="2:7" x14ac:dyDescent="0.25">
      <c r="B158" s="16"/>
      <c r="F158" s="11"/>
    </row>
    <row r="159" spans="2:7" x14ac:dyDescent="0.25">
      <c r="B159" s="16"/>
      <c r="F159" s="11"/>
    </row>
    <row r="160" spans="2:7" x14ac:dyDescent="0.25">
      <c r="B160" s="16"/>
      <c r="F160" s="11"/>
    </row>
    <row r="162" spans="1:6" x14ac:dyDescent="0.25">
      <c r="B162" s="16"/>
      <c r="F162" s="11"/>
    </row>
    <row r="163" spans="1:6" x14ac:dyDescent="0.25">
      <c r="A163" s="12"/>
      <c r="E163" s="12"/>
      <c r="F163" s="11"/>
    </row>
    <row r="164" spans="1:6" x14ac:dyDescent="0.25">
      <c r="B164" s="16"/>
      <c r="F164" s="11"/>
    </row>
    <row r="165" spans="1:6" x14ac:dyDescent="0.25">
      <c r="B165" s="16"/>
      <c r="F165" s="11"/>
    </row>
    <row r="166" spans="1:6" x14ac:dyDescent="0.25">
      <c r="B166" s="16"/>
      <c r="F166" s="11"/>
    </row>
    <row r="167" spans="1:6" x14ac:dyDescent="0.25">
      <c r="B167" s="16"/>
      <c r="F167" s="11"/>
    </row>
    <row r="168" spans="1:6" x14ac:dyDescent="0.25">
      <c r="B168" s="16"/>
      <c r="F168" s="11"/>
    </row>
    <row r="169" spans="1:6" x14ac:dyDescent="0.25">
      <c r="B169" s="16"/>
      <c r="F169" s="11"/>
    </row>
    <row r="170" spans="1:6" x14ac:dyDescent="0.25">
      <c r="B170" s="18"/>
    </row>
    <row r="171" spans="1:6" x14ac:dyDescent="0.25">
      <c r="B171" s="16"/>
      <c r="F171" s="11"/>
    </row>
    <row r="172" spans="1:6" x14ac:dyDescent="0.25">
      <c r="B172" s="16"/>
      <c r="F172" s="11"/>
    </row>
    <row r="173" spans="1:6" x14ac:dyDescent="0.25">
      <c r="B173" s="16"/>
    </row>
    <row r="174" spans="1:6" x14ac:dyDescent="0.25">
      <c r="B174" s="16"/>
      <c r="F174" s="11"/>
    </row>
    <row r="175" spans="1:6" x14ac:dyDescent="0.25">
      <c r="F175" s="11"/>
    </row>
    <row r="176" spans="1:6" x14ac:dyDescent="0.25">
      <c r="F176" s="11"/>
    </row>
    <row r="177" spans="2:7" x14ac:dyDescent="0.25">
      <c r="F177" s="11"/>
    </row>
    <row r="178" spans="2:7" x14ac:dyDescent="0.25">
      <c r="F178" s="11"/>
      <c r="G178" s="20"/>
    </row>
    <row r="180" spans="2:7" x14ac:dyDescent="0.25">
      <c r="F180" s="11"/>
    </row>
    <row r="181" spans="2:7" x14ac:dyDescent="0.25">
      <c r="F181" s="11"/>
    </row>
    <row r="182" spans="2:7" x14ac:dyDescent="0.25">
      <c r="B182" s="16"/>
      <c r="F182" s="11"/>
    </row>
    <row r="183" spans="2:7" x14ac:dyDescent="0.25">
      <c r="F183" s="11"/>
    </row>
    <row r="184" spans="2:7" x14ac:dyDescent="0.25">
      <c r="F184" s="11"/>
    </row>
    <row r="185" spans="2:7" x14ac:dyDescent="0.25">
      <c r="F185" s="11"/>
    </row>
    <row r="186" spans="2:7" x14ac:dyDescent="0.25">
      <c r="F186" s="11"/>
    </row>
    <row r="187" spans="2:7" x14ac:dyDescent="0.25">
      <c r="B187" s="16"/>
      <c r="F187" s="11"/>
    </row>
    <row r="188" spans="2:7" x14ac:dyDescent="0.25">
      <c r="F188" s="11"/>
      <c r="G188" s="20"/>
    </row>
    <row r="189" spans="2:7" x14ac:dyDescent="0.25">
      <c r="F189" s="11"/>
    </row>
    <row r="190" spans="2:7" x14ac:dyDescent="0.25">
      <c r="B190" s="12"/>
      <c r="F190" s="11"/>
    </row>
    <row r="191" spans="2:7" x14ac:dyDescent="0.25">
      <c r="E191" s="12"/>
      <c r="F191" s="11"/>
    </row>
    <row r="192" spans="2:7" x14ac:dyDescent="0.25">
      <c r="B192" s="18"/>
      <c r="F192" s="11"/>
    </row>
    <row r="193" spans="1:15" x14ac:dyDescent="0.25">
      <c r="B193" s="18"/>
      <c r="F193" s="11"/>
    </row>
    <row r="194" spans="1:15" x14ac:dyDescent="0.25">
      <c r="E194" s="12"/>
      <c r="F194" s="11"/>
    </row>
    <row r="195" spans="1:15" x14ac:dyDescent="0.25">
      <c r="E195" s="12"/>
      <c r="F195" s="11"/>
    </row>
    <row r="196" spans="1:15" x14ac:dyDescent="0.25">
      <c r="E196" s="12"/>
      <c r="F196" s="11"/>
    </row>
    <row r="197" spans="1:15" x14ac:dyDescent="0.25">
      <c r="A197" s="12"/>
      <c r="F197" s="11"/>
    </row>
    <row r="198" spans="1:15" x14ac:dyDescent="0.25">
      <c r="A198" s="12"/>
      <c r="B198" s="18"/>
      <c r="F198" s="11"/>
    </row>
    <row r="199" spans="1:15" x14ac:dyDescent="0.25">
      <c r="A199" s="12"/>
      <c r="F199" s="11"/>
    </row>
    <row r="200" spans="1:15" x14ac:dyDescent="0.25">
      <c r="E200" s="12"/>
      <c r="F200" s="11"/>
    </row>
    <row r="201" spans="1:15" x14ac:dyDescent="0.25">
      <c r="F201" s="11"/>
    </row>
    <row r="202" spans="1:15" x14ac:dyDescent="0.25">
      <c r="E202" s="12"/>
      <c r="F202" s="11"/>
    </row>
    <row r="203" spans="1:15" x14ac:dyDescent="0.25">
      <c r="E203" s="12"/>
      <c r="F203" s="12"/>
    </row>
    <row r="204" spans="1:15" x14ac:dyDescent="0.25">
      <c r="A204" s="12"/>
      <c r="E204" s="12"/>
      <c r="F204" s="11"/>
    </row>
    <row r="205" spans="1:15" x14ac:dyDescent="0.25">
      <c r="F205" s="11"/>
    </row>
    <row r="206" spans="1:15" x14ac:dyDescent="0.25">
      <c r="B206" s="12"/>
      <c r="E206" s="12"/>
      <c r="F206" s="11"/>
      <c r="O206" s="15"/>
    </row>
    <row r="208" spans="1:15" x14ac:dyDescent="0.25">
      <c r="F208" s="11"/>
      <c r="G208" s="20"/>
    </row>
    <row r="209" spans="1:15" x14ac:dyDescent="0.25">
      <c r="B209" s="12"/>
      <c r="E209" s="12"/>
      <c r="F209" s="11"/>
    </row>
    <row r="210" spans="1:15" x14ac:dyDescent="0.25">
      <c r="B210" s="12"/>
      <c r="E210" s="12"/>
      <c r="F210" s="11"/>
    </row>
    <row r="211" spans="1:15" x14ac:dyDescent="0.25">
      <c r="B211" s="18"/>
      <c r="F211" s="11"/>
    </row>
    <row r="212" spans="1:15" x14ac:dyDescent="0.25">
      <c r="F212" s="11"/>
      <c r="G212" s="20"/>
    </row>
    <row r="213" spans="1:15" x14ac:dyDescent="0.25">
      <c r="E213" s="12"/>
      <c r="F213" s="11"/>
    </row>
    <row r="214" spans="1:15" x14ac:dyDescent="0.25">
      <c r="F214" s="11"/>
    </row>
    <row r="216" spans="1:15" x14ac:dyDescent="0.25">
      <c r="F216" s="11"/>
    </row>
    <row r="217" spans="1:15" x14ac:dyDescent="0.25">
      <c r="A217" s="12"/>
      <c r="E217" s="12"/>
      <c r="F217" s="11"/>
    </row>
    <row r="218" spans="1:15" s="59" customFormat="1" x14ac:dyDescent="0.25">
      <c r="C218" s="60"/>
      <c r="D218"/>
      <c r="F218" s="61"/>
      <c r="G218" s="64"/>
      <c r="I218" s="62"/>
      <c r="J218" s="53"/>
      <c r="K218" s="65"/>
    </row>
    <row r="219" spans="1:15" s="41" customFormat="1" x14ac:dyDescent="0.25">
      <c r="C219" s="52"/>
      <c r="G219" s="49"/>
      <c r="I219" s="44"/>
      <c r="J219" s="53"/>
      <c r="K219" s="45"/>
    </row>
    <row r="220" spans="1:15" s="33" customFormat="1" x14ac:dyDescent="0.25">
      <c r="B220" s="37"/>
      <c r="C220" s="50"/>
      <c r="D220"/>
      <c r="G220" s="38"/>
      <c r="I220" s="34"/>
      <c r="J220" s="53"/>
      <c r="K220" s="36"/>
      <c r="O220" s="39"/>
    </row>
    <row r="221" spans="1:15" x14ac:dyDescent="0.25">
      <c r="B221" s="12"/>
      <c r="E221" s="12"/>
      <c r="F221" s="11"/>
    </row>
    <row r="222" spans="1:15" x14ac:dyDescent="0.25">
      <c r="B222" s="12"/>
      <c r="E222" s="12"/>
      <c r="F222" s="11"/>
    </row>
    <row r="223" spans="1:15" x14ac:dyDescent="0.25">
      <c r="B223" s="18"/>
      <c r="F223" s="11"/>
    </row>
    <row r="224" spans="1:15" x14ac:dyDescent="0.25">
      <c r="B224" s="12"/>
      <c r="F224" s="11"/>
    </row>
    <row r="225" spans="1:15" x14ac:dyDescent="0.25">
      <c r="B225" s="18"/>
      <c r="F225" s="11"/>
      <c r="O225" s="16"/>
    </row>
    <row r="226" spans="1:15" x14ac:dyDescent="0.25">
      <c r="A226" s="12"/>
      <c r="B226" s="12"/>
      <c r="F226" s="11"/>
    </row>
    <row r="227" spans="1:15" x14ac:dyDescent="0.25">
      <c r="B227" s="18"/>
      <c r="F227" s="11"/>
    </row>
    <row r="228" spans="1:15" x14ac:dyDescent="0.25">
      <c r="B228" s="18"/>
      <c r="F228" s="11"/>
    </row>
    <row r="229" spans="1:15" x14ac:dyDescent="0.25">
      <c r="B229" s="18"/>
      <c r="F229" s="11"/>
    </row>
    <row r="230" spans="1:15" x14ac:dyDescent="0.25">
      <c r="B230" s="18"/>
      <c r="F230" s="11"/>
    </row>
    <row r="231" spans="1:15" x14ac:dyDescent="0.25">
      <c r="B231" s="18"/>
      <c r="F231" s="11"/>
    </row>
    <row r="232" spans="1:15" x14ac:dyDescent="0.25">
      <c r="B232" s="18"/>
      <c r="E232" s="12"/>
      <c r="F232" s="12"/>
      <c r="O232" s="12"/>
    </row>
    <row r="233" spans="1:15" x14ac:dyDescent="0.25">
      <c r="A233" s="17"/>
      <c r="B233" s="12"/>
      <c r="F233" s="11"/>
    </row>
    <row r="234" spans="1:15" x14ac:dyDescent="0.25">
      <c r="A234" s="17"/>
      <c r="B234" s="12"/>
      <c r="F234" s="11"/>
    </row>
    <row r="235" spans="1:15" x14ac:dyDescent="0.25">
      <c r="A235" s="17"/>
      <c r="B235" s="12"/>
      <c r="F235" s="11"/>
    </row>
    <row r="237" spans="1:15" x14ac:dyDescent="0.25">
      <c r="A237" s="17"/>
      <c r="B237" s="12"/>
      <c r="F237" s="11"/>
    </row>
    <row r="238" spans="1:15" x14ac:dyDescent="0.25">
      <c r="A238" s="17"/>
      <c r="B238" s="12"/>
      <c r="F238" s="11"/>
    </row>
    <row r="239" spans="1:15" x14ac:dyDescent="0.25">
      <c r="A239" s="13"/>
      <c r="B239" s="18"/>
      <c r="F239" s="11"/>
    </row>
    <row r="241" spans="1:14" x14ac:dyDescent="0.25">
      <c r="A241" s="13"/>
      <c r="B241" s="18"/>
      <c r="F241" s="11"/>
    </row>
    <row r="242" spans="1:14" x14ac:dyDescent="0.25">
      <c r="B242" s="18"/>
      <c r="F242" s="11"/>
    </row>
    <row r="243" spans="1:14" x14ac:dyDescent="0.25">
      <c r="B243" s="18"/>
      <c r="F243" s="11"/>
    </row>
    <row r="244" spans="1:14" x14ac:dyDescent="0.25">
      <c r="A244" s="17"/>
      <c r="B244" s="18"/>
      <c r="E244" s="12"/>
      <c r="F244" s="11"/>
    </row>
    <row r="245" spans="1:14" x14ac:dyDescent="0.25">
      <c r="A245" s="17"/>
      <c r="B245" s="18"/>
      <c r="E245" s="12"/>
      <c r="F245" s="11"/>
    </row>
    <row r="246" spans="1:14" x14ac:dyDescent="0.25">
      <c r="A246" s="13"/>
      <c r="B246" s="18"/>
      <c r="F246" s="11"/>
    </row>
    <row r="247" spans="1:14" x14ac:dyDescent="0.25">
      <c r="A247" s="13"/>
      <c r="B247" s="18"/>
      <c r="F247" s="11"/>
    </row>
    <row r="248" spans="1:14" x14ac:dyDescent="0.25">
      <c r="A248" s="17"/>
      <c r="B248" s="18"/>
      <c r="F248" s="11"/>
    </row>
    <row r="249" spans="1:14" x14ac:dyDescent="0.25">
      <c r="A249" s="17"/>
      <c r="B249" s="18"/>
      <c r="E249" s="12"/>
      <c r="F249" s="11"/>
      <c r="L249" s="12"/>
      <c r="M249" s="12"/>
      <c r="N249" s="12"/>
    </row>
    <row r="250" spans="1:14" x14ac:dyDescent="0.25">
      <c r="B250" s="18"/>
      <c r="F250" s="11"/>
    </row>
    <row r="251" spans="1:14" x14ac:dyDescent="0.25">
      <c r="A251" s="13"/>
      <c r="B251" s="18"/>
      <c r="F251" s="11"/>
    </row>
    <row r="252" spans="1:14" x14ac:dyDescent="0.25">
      <c r="A252" s="13"/>
      <c r="B252" s="18"/>
      <c r="F252" s="11"/>
    </row>
    <row r="253" spans="1:14" x14ac:dyDescent="0.25">
      <c r="A253" s="17"/>
      <c r="B253" s="18"/>
      <c r="F253" s="11"/>
    </row>
    <row r="254" spans="1:14" x14ac:dyDescent="0.25">
      <c r="A254" s="13"/>
      <c r="B254" s="18"/>
      <c r="F254" s="11"/>
    </row>
    <row r="255" spans="1:14" x14ac:dyDescent="0.25">
      <c r="A255" s="13"/>
      <c r="B255" s="18"/>
      <c r="F255" s="11"/>
    </row>
    <row r="256" spans="1:14" x14ac:dyDescent="0.25">
      <c r="B256" s="18"/>
      <c r="F256" s="11"/>
    </row>
    <row r="257" spans="1:15" x14ac:dyDescent="0.25">
      <c r="A257" s="13"/>
      <c r="B257" s="18"/>
      <c r="E257" s="12"/>
      <c r="F257" s="11"/>
      <c r="L257" s="12"/>
      <c r="M257" s="12"/>
      <c r="N257" s="12"/>
      <c r="O257" s="12"/>
    </row>
    <row r="258" spans="1:15" x14ac:dyDescent="0.25">
      <c r="A258" s="13"/>
      <c r="B258" s="18"/>
      <c r="F258" s="11"/>
    </row>
    <row r="259" spans="1:15" x14ac:dyDescent="0.25">
      <c r="A259" s="13"/>
      <c r="B259" s="18"/>
      <c r="E259" s="12"/>
      <c r="F259" s="12"/>
      <c r="L259" s="12"/>
      <c r="M259" s="12"/>
      <c r="N259" s="12"/>
      <c r="O259" s="12"/>
    </row>
    <row r="260" spans="1:15" x14ac:dyDescent="0.25">
      <c r="A260" s="13"/>
      <c r="B260" s="18"/>
      <c r="E260" s="12"/>
      <c r="F260" s="11"/>
      <c r="L260" s="12"/>
      <c r="M260" s="12"/>
      <c r="N260" s="12"/>
    </row>
    <row r="261" spans="1:15" x14ac:dyDescent="0.25">
      <c r="A261" s="13"/>
      <c r="B261" s="18"/>
      <c r="E261" s="12"/>
      <c r="F261" s="12"/>
      <c r="L261" s="12"/>
      <c r="M261" s="12"/>
      <c r="N261" s="12"/>
      <c r="O261" s="12"/>
    </row>
    <row r="262" spans="1:15" x14ac:dyDescent="0.25">
      <c r="B262" s="18"/>
      <c r="F262" s="11"/>
    </row>
    <row r="263" spans="1:15" x14ac:dyDescent="0.25">
      <c r="A263" s="17"/>
      <c r="B263" s="12"/>
      <c r="E263" s="12"/>
      <c r="F263" s="11"/>
    </row>
    <row r="264" spans="1:15" x14ac:dyDescent="0.25">
      <c r="F264" s="11"/>
      <c r="G264" s="20"/>
    </row>
    <row r="265" spans="1:15" x14ac:dyDescent="0.25">
      <c r="B265" s="12"/>
      <c r="E265" s="12"/>
      <c r="F265" s="11"/>
      <c r="O265" s="16"/>
    </row>
    <row r="267" spans="1:15" x14ac:dyDescent="0.25">
      <c r="F267" s="11"/>
      <c r="G267" s="20"/>
    </row>
    <row r="268" spans="1:15" x14ac:dyDescent="0.25">
      <c r="F268" s="11"/>
      <c r="G268" s="20"/>
    </row>
    <row r="270" spans="1:15" x14ac:dyDescent="0.25">
      <c r="F270" s="11"/>
      <c r="G270" s="20"/>
    </row>
    <row r="271" spans="1:15" x14ac:dyDescent="0.25">
      <c r="F271" s="11"/>
      <c r="G271" s="20"/>
    </row>
    <row r="272" spans="1:15" x14ac:dyDescent="0.25">
      <c r="B272" s="16"/>
      <c r="F272" s="11"/>
    </row>
    <row r="273" spans="1:15" x14ac:dyDescent="0.25">
      <c r="F273" s="11"/>
      <c r="G273" s="20"/>
    </row>
    <row r="274" spans="1:15" x14ac:dyDescent="0.25">
      <c r="F274" s="11"/>
      <c r="G274" s="20"/>
    </row>
    <row r="275" spans="1:15" x14ac:dyDescent="0.25">
      <c r="F275" s="11"/>
      <c r="G275" s="20"/>
    </row>
    <row r="276" spans="1:15" x14ac:dyDescent="0.25">
      <c r="F276" s="16"/>
      <c r="G276" s="20"/>
      <c r="L276" s="16"/>
      <c r="M276" s="16"/>
      <c r="O276" s="16"/>
    </row>
    <row r="277" spans="1:15" x14ac:dyDescent="0.25">
      <c r="F277" s="11"/>
      <c r="G277" s="20"/>
    </row>
    <row r="278" spans="1:15" x14ac:dyDescent="0.25">
      <c r="A278" s="12"/>
      <c r="B278" s="12"/>
      <c r="E278" s="12"/>
      <c r="F278" s="11"/>
    </row>
    <row r="279" spans="1:15" x14ac:dyDescent="0.25">
      <c r="F279" s="11"/>
      <c r="G279" s="20"/>
    </row>
    <row r="280" spans="1:15" x14ac:dyDescent="0.25">
      <c r="A280" s="12"/>
      <c r="B280" s="12"/>
      <c r="F280" s="11"/>
      <c r="O280" s="15"/>
    </row>
    <row r="281" spans="1:15" x14ac:dyDescent="0.25">
      <c r="A281" s="12"/>
      <c r="B281" s="12"/>
      <c r="F281" s="11"/>
    </row>
    <row r="282" spans="1:15" x14ac:dyDescent="0.25">
      <c r="A282" s="12"/>
      <c r="B282" s="12"/>
      <c r="E282" s="12"/>
      <c r="F282" s="11"/>
    </row>
    <row r="283" spans="1:15" x14ac:dyDescent="0.25">
      <c r="B283" s="18"/>
      <c r="F283" s="11"/>
    </row>
    <row r="284" spans="1:15" x14ac:dyDescent="0.25">
      <c r="B284" s="18"/>
      <c r="F284" s="11"/>
    </row>
    <row r="285" spans="1:15" x14ac:dyDescent="0.25">
      <c r="F285" s="11"/>
      <c r="O285" s="15"/>
    </row>
    <row r="286" spans="1:15" x14ac:dyDescent="0.25">
      <c r="B286" s="18"/>
      <c r="F286" s="11"/>
    </row>
    <row r="287" spans="1:15" x14ac:dyDescent="0.25">
      <c r="B287" s="18"/>
      <c r="F287" s="11"/>
      <c r="O287" s="15"/>
    </row>
    <row r="288" spans="1:15" x14ac:dyDescent="0.25">
      <c r="B288" s="18"/>
      <c r="F288" s="11"/>
    </row>
    <row r="289" spans="1:15" x14ac:dyDescent="0.25">
      <c r="B289" s="12"/>
      <c r="E289" s="12"/>
      <c r="F289" s="11"/>
    </row>
    <row r="290" spans="1:15" x14ac:dyDescent="0.25">
      <c r="B290" s="12"/>
      <c r="E290" s="12"/>
      <c r="F290" s="11"/>
    </row>
    <row r="291" spans="1:15" x14ac:dyDescent="0.25">
      <c r="B291" s="12"/>
      <c r="F291" s="11"/>
    </row>
    <row r="292" spans="1:15" x14ac:dyDescent="0.25">
      <c r="B292" s="12"/>
      <c r="F292" s="11"/>
    </row>
    <row r="293" spans="1:15" x14ac:dyDescent="0.25">
      <c r="B293" s="12"/>
      <c r="E293" s="12"/>
      <c r="F293" s="11"/>
    </row>
    <row r="294" spans="1:15" s="33" customFormat="1" x14ac:dyDescent="0.25">
      <c r="A294" s="56"/>
      <c r="C294" s="50"/>
      <c r="D294"/>
      <c r="G294" s="35"/>
      <c r="I294" s="34"/>
      <c r="J294" s="53"/>
      <c r="K294" s="36"/>
    </row>
    <row r="295" spans="1:15" x14ac:dyDescent="0.25">
      <c r="B295" s="18"/>
      <c r="F295" s="11"/>
    </row>
    <row r="296" spans="1:15" x14ac:dyDescent="0.25">
      <c r="F296" s="11"/>
      <c r="G296" s="20"/>
    </row>
    <row r="297" spans="1:15" x14ac:dyDescent="0.25">
      <c r="F297" s="11"/>
      <c r="G297" s="20"/>
    </row>
    <row r="298" spans="1:15" x14ac:dyDescent="0.25">
      <c r="A298" s="12"/>
      <c r="E298" s="12"/>
      <c r="F298" s="11"/>
      <c r="O298" s="15"/>
    </row>
    <row r="299" spans="1:15" x14ac:dyDescent="0.25">
      <c r="A299" s="12"/>
      <c r="B299" s="12"/>
      <c r="E299" s="12"/>
      <c r="F299" s="11"/>
    </row>
    <row r="300" spans="1:15" x14ac:dyDescent="0.25">
      <c r="A300" s="12"/>
      <c r="F300" s="11"/>
      <c r="G300" s="20"/>
    </row>
    <row r="301" spans="1:15" x14ac:dyDescent="0.25">
      <c r="A301" s="12"/>
      <c r="F301" s="11"/>
      <c r="G301" s="20"/>
    </row>
    <row r="302" spans="1:15" x14ac:dyDescent="0.25">
      <c r="A302" s="12"/>
      <c r="F302" s="11"/>
      <c r="G302" s="20"/>
    </row>
    <row r="303" spans="1:15" x14ac:dyDescent="0.25">
      <c r="A303" s="12"/>
      <c r="F303" s="11"/>
    </row>
    <row r="304" spans="1:15" x14ac:dyDescent="0.25">
      <c r="A304" s="12"/>
      <c r="F304" s="11"/>
      <c r="G304" s="20"/>
    </row>
    <row r="305" spans="2:14" x14ac:dyDescent="0.25">
      <c r="F305" s="11"/>
      <c r="G305" s="20"/>
    </row>
    <row r="306" spans="2:14" x14ac:dyDescent="0.25">
      <c r="F306" s="11"/>
      <c r="G306" s="20"/>
    </row>
    <row r="307" spans="2:14" x14ac:dyDescent="0.25">
      <c r="F307" s="11"/>
      <c r="G307" s="20"/>
    </row>
    <row r="308" spans="2:14" x14ac:dyDescent="0.25">
      <c r="F308" s="11"/>
      <c r="G308" s="20"/>
    </row>
    <row r="309" spans="2:14" x14ac:dyDescent="0.25">
      <c r="B309" s="18"/>
      <c r="E309" s="12"/>
      <c r="F309" s="11"/>
      <c r="L309" s="12"/>
      <c r="M309" s="12"/>
      <c r="N309" s="12"/>
    </row>
    <row r="310" spans="2:14" x14ac:dyDescent="0.25">
      <c r="B310" s="18"/>
      <c r="E310" s="12"/>
      <c r="F310" s="12"/>
    </row>
    <row r="311" spans="2:14" x14ac:dyDescent="0.25">
      <c r="B311" s="18"/>
      <c r="F311" s="11"/>
    </row>
    <row r="312" spans="2:14" x14ac:dyDescent="0.25">
      <c r="F312" s="11"/>
      <c r="G312" s="20"/>
    </row>
    <row r="313" spans="2:14" x14ac:dyDescent="0.25">
      <c r="F313" s="11"/>
      <c r="G313" s="20"/>
    </row>
    <row r="314" spans="2:14" x14ac:dyDescent="0.25">
      <c r="F314" s="11"/>
      <c r="G314" s="20"/>
    </row>
    <row r="315" spans="2:14" x14ac:dyDescent="0.25">
      <c r="F315" s="11"/>
      <c r="G315" s="20"/>
    </row>
    <row r="316" spans="2:14" x14ac:dyDescent="0.25">
      <c r="F316" s="11"/>
      <c r="G316" s="20"/>
    </row>
    <row r="317" spans="2:14" x14ac:dyDescent="0.25">
      <c r="F317" s="11"/>
      <c r="G317" s="20"/>
    </row>
    <row r="318" spans="2:14" x14ac:dyDescent="0.25">
      <c r="F318" s="11"/>
      <c r="G318" s="20"/>
    </row>
    <row r="319" spans="2:14" x14ac:dyDescent="0.25">
      <c r="F319" s="11"/>
      <c r="G319" s="20"/>
    </row>
    <row r="320" spans="2:14" x14ac:dyDescent="0.25">
      <c r="F320" s="11"/>
      <c r="G320" s="20"/>
    </row>
    <row r="321" spans="2:14" x14ac:dyDescent="0.25">
      <c r="F321" s="11"/>
      <c r="G321" s="20"/>
    </row>
    <row r="322" spans="2:14" x14ac:dyDescent="0.25">
      <c r="F322" s="11"/>
      <c r="G322" s="20"/>
    </row>
    <row r="323" spans="2:14" x14ac:dyDescent="0.25">
      <c r="B323" s="16"/>
      <c r="E323" s="16"/>
      <c r="F323" s="16"/>
      <c r="G323" s="21"/>
      <c r="K323" s="24"/>
      <c r="L323" s="16"/>
      <c r="M323" s="16"/>
      <c r="N323" s="16"/>
    </row>
    <row r="324" spans="2:14" x14ac:dyDescent="0.25">
      <c r="B324" s="12"/>
      <c r="E324" s="12"/>
    </row>
    <row r="325" spans="2:14" x14ac:dyDescent="0.25">
      <c r="F325" s="11"/>
      <c r="G325" s="20"/>
    </row>
    <row r="326" spans="2:14" x14ac:dyDescent="0.25">
      <c r="F326" s="11"/>
      <c r="G326" s="20"/>
    </row>
    <row r="327" spans="2:14" x14ac:dyDescent="0.25">
      <c r="F327" s="11"/>
      <c r="G327" s="20"/>
    </row>
    <row r="328" spans="2:14" x14ac:dyDescent="0.25">
      <c r="F328" s="11"/>
      <c r="G328" s="20"/>
    </row>
    <row r="329" spans="2:14" x14ac:dyDescent="0.25">
      <c r="F329" s="11"/>
      <c r="G329" s="20"/>
    </row>
    <row r="330" spans="2:14" x14ac:dyDescent="0.25">
      <c r="F330" s="11"/>
      <c r="G330" s="20"/>
    </row>
    <row r="331" spans="2:14" x14ac:dyDescent="0.25">
      <c r="F331" s="11"/>
      <c r="G331" s="20"/>
    </row>
    <row r="332" spans="2:14" x14ac:dyDescent="0.25">
      <c r="F332" s="11"/>
    </row>
    <row r="333" spans="2:14" x14ac:dyDescent="0.25">
      <c r="B333" s="12"/>
      <c r="E333" s="12"/>
    </row>
    <row r="334" spans="2:14" x14ac:dyDescent="0.25">
      <c r="F334" s="11"/>
      <c r="G334" s="20"/>
    </row>
    <row r="335" spans="2:14" x14ac:dyDescent="0.25">
      <c r="F335" s="11"/>
      <c r="G335" s="20"/>
    </row>
    <row r="336" spans="2:14" x14ac:dyDescent="0.25">
      <c r="F336" s="11"/>
      <c r="G336" s="20"/>
    </row>
    <row r="337" spans="2:15" x14ac:dyDescent="0.25">
      <c r="F337" s="11"/>
      <c r="G337" s="20"/>
    </row>
    <row r="338" spans="2:15" x14ac:dyDescent="0.25">
      <c r="F338" s="11"/>
      <c r="G338" s="20"/>
    </row>
    <row r="339" spans="2:15" x14ac:dyDescent="0.25">
      <c r="F339" s="11"/>
      <c r="G339" s="20"/>
    </row>
    <row r="340" spans="2:15" x14ac:dyDescent="0.25">
      <c r="F340" s="11"/>
      <c r="G340" s="20"/>
    </row>
    <row r="341" spans="2:15" x14ac:dyDescent="0.25">
      <c r="F341" s="11"/>
      <c r="G341" s="20"/>
    </row>
    <row r="342" spans="2:15" x14ac:dyDescent="0.25">
      <c r="F342" s="11"/>
      <c r="G342" s="20"/>
    </row>
    <row r="343" spans="2:15" x14ac:dyDescent="0.25">
      <c r="B343" s="12"/>
      <c r="E343" s="12"/>
      <c r="F343" s="11"/>
      <c r="O343" s="15"/>
    </row>
    <row r="344" spans="2:15" x14ac:dyDescent="0.25">
      <c r="F344" s="11"/>
      <c r="G344" s="20"/>
    </row>
    <row r="345" spans="2:15" x14ac:dyDescent="0.25">
      <c r="F345" s="11"/>
      <c r="G345" s="20"/>
    </row>
    <row r="346" spans="2:15" x14ac:dyDescent="0.25">
      <c r="F346" s="11"/>
      <c r="G346" s="20"/>
    </row>
    <row r="347" spans="2:15" x14ac:dyDescent="0.25">
      <c r="F347" s="11"/>
      <c r="G347" s="20"/>
    </row>
    <row r="348" spans="2:15" x14ac:dyDescent="0.25">
      <c r="F348" s="11"/>
      <c r="G348" s="20"/>
    </row>
    <row r="349" spans="2:15" x14ac:dyDescent="0.25">
      <c r="F349" s="11"/>
      <c r="G349" s="20"/>
    </row>
    <row r="350" spans="2:15" x14ac:dyDescent="0.25">
      <c r="F350" s="11"/>
      <c r="G350" s="20"/>
      <c r="K350" s="11"/>
    </row>
    <row r="351" spans="2:15" x14ac:dyDescent="0.25">
      <c r="F351" s="11"/>
      <c r="G351" s="20"/>
      <c r="K351" s="11"/>
    </row>
    <row r="352" spans="2:15" x14ac:dyDescent="0.25">
      <c r="F352" s="11"/>
      <c r="G352" s="20"/>
      <c r="K352" s="11"/>
    </row>
    <row r="353" spans="1:14" x14ac:dyDescent="0.25">
      <c r="F353" s="11"/>
      <c r="G353" s="20"/>
      <c r="K353" s="11"/>
    </row>
    <row r="354" spans="1:14" x14ac:dyDescent="0.25">
      <c r="F354" s="11"/>
      <c r="G354" s="20"/>
      <c r="K354" s="11"/>
    </row>
    <row r="355" spans="1:14" x14ac:dyDescent="0.25">
      <c r="F355" s="11"/>
      <c r="G355" s="20"/>
      <c r="K355" s="11"/>
    </row>
    <row r="357" spans="1:14" x14ac:dyDescent="0.25">
      <c r="F357" s="11"/>
      <c r="G357" s="20"/>
      <c r="K357" s="11"/>
    </row>
    <row r="358" spans="1:14" x14ac:dyDescent="0.25">
      <c r="A358" s="33"/>
      <c r="B358" s="33"/>
      <c r="E358" s="33"/>
      <c r="F358" s="33"/>
      <c r="G358" s="35"/>
      <c r="I358" s="34"/>
      <c r="K358" s="33"/>
      <c r="L358" s="33"/>
      <c r="M358" s="33"/>
      <c r="N358" s="33"/>
    </row>
    <row r="359" spans="1:14" x14ac:dyDescent="0.25">
      <c r="F359" s="11"/>
      <c r="G359" s="20"/>
      <c r="K359" s="11"/>
    </row>
    <row r="360" spans="1:14" x14ac:dyDescent="0.25">
      <c r="F360" s="11"/>
      <c r="G360" s="20"/>
      <c r="K360" s="11"/>
    </row>
    <row r="361" spans="1:14" x14ac:dyDescent="0.25">
      <c r="F361" s="11"/>
      <c r="G361" s="20"/>
      <c r="K361" s="11"/>
    </row>
    <row r="362" spans="1:14" x14ac:dyDescent="0.25">
      <c r="F362" s="11"/>
      <c r="G362" s="20"/>
      <c r="K362" s="11"/>
    </row>
    <row r="363" spans="1:14" x14ac:dyDescent="0.25">
      <c r="F363" s="11"/>
      <c r="G363" s="20"/>
    </row>
    <row r="364" spans="1:14" x14ac:dyDescent="0.25">
      <c r="F364" s="11"/>
      <c r="G364" s="20"/>
    </row>
    <row r="365" spans="1:14" x14ac:dyDescent="0.25">
      <c r="B365" s="33"/>
      <c r="E365" s="33"/>
      <c r="F365" s="33"/>
      <c r="G365" s="35"/>
      <c r="I365" s="34"/>
      <c r="K365" s="33"/>
      <c r="L365" s="33"/>
      <c r="M365" s="33"/>
      <c r="N365" s="33"/>
    </row>
    <row r="366" spans="1:14" x14ac:dyDescent="0.25">
      <c r="F366" s="11"/>
      <c r="G366" s="20"/>
    </row>
    <row r="367" spans="1:14" x14ac:dyDescent="0.25">
      <c r="B367" s="33"/>
      <c r="E367" s="33"/>
      <c r="F367" s="33"/>
      <c r="G367" s="35"/>
      <c r="I367" s="34"/>
      <c r="L367" s="33"/>
      <c r="M367" s="33"/>
      <c r="N367" s="33"/>
    </row>
    <row r="368" spans="1:14" x14ac:dyDescent="0.25">
      <c r="F368" s="11"/>
      <c r="G368" s="20"/>
      <c r="K368" s="33"/>
    </row>
    <row r="369" spans="1:15" x14ac:dyDescent="0.25">
      <c r="A369" s="46"/>
      <c r="B369" s="33"/>
      <c r="E369" s="33"/>
      <c r="F369" s="33"/>
      <c r="G369" s="35"/>
      <c r="H369" s="33"/>
      <c r="I369" s="34"/>
      <c r="K369" s="33"/>
      <c r="L369" s="33"/>
      <c r="M369" s="33"/>
      <c r="N369" s="33"/>
      <c r="O369" s="33"/>
    </row>
    <row r="370" spans="1:15" x14ac:dyDescent="0.25">
      <c r="F370" s="11"/>
      <c r="G370" s="20"/>
      <c r="K370" s="11"/>
    </row>
    <row r="371" spans="1:15" x14ac:dyDescent="0.25">
      <c r="A371" s="46"/>
      <c r="B371" s="33"/>
      <c r="E371" s="33"/>
      <c r="F371" s="33"/>
      <c r="G371" s="35"/>
      <c r="H371" s="33"/>
      <c r="I371" s="34"/>
      <c r="K371" s="36"/>
      <c r="L371" s="33"/>
      <c r="M371" s="33"/>
      <c r="N371" s="33"/>
    </row>
    <row r="372" spans="1:15" x14ac:dyDescent="0.25">
      <c r="A372" s="46"/>
      <c r="F372" s="11"/>
      <c r="G372" s="20"/>
      <c r="K372" s="11"/>
    </row>
    <row r="373" spans="1:15" x14ac:dyDescent="0.25">
      <c r="F373" s="11"/>
      <c r="G373" s="20"/>
    </row>
    <row r="374" spans="1:15" x14ac:dyDescent="0.25">
      <c r="F374" s="11"/>
      <c r="G374" s="20"/>
    </row>
    <row r="375" spans="1:15" x14ac:dyDescent="0.25">
      <c r="F375" s="11"/>
      <c r="G375" s="20"/>
    </row>
    <row r="376" spans="1:15" x14ac:dyDescent="0.25">
      <c r="F376" s="11"/>
      <c r="G376" s="20"/>
    </row>
    <row r="377" spans="1:15" x14ac:dyDescent="0.25">
      <c r="F377" s="11"/>
      <c r="G377" s="20"/>
      <c r="K377" s="11"/>
    </row>
    <row r="378" spans="1:15" x14ac:dyDescent="0.25">
      <c r="F378" s="11"/>
      <c r="G378" s="20"/>
    </row>
    <row r="379" spans="1:15" x14ac:dyDescent="0.25">
      <c r="F379" s="11"/>
      <c r="G379" s="20"/>
    </row>
    <row r="380" spans="1:15" x14ac:dyDescent="0.25">
      <c r="F380" s="11"/>
      <c r="G380" s="20"/>
      <c r="K380" s="24"/>
    </row>
    <row r="381" spans="1:15" x14ac:dyDescent="0.25">
      <c r="F381" s="11"/>
      <c r="G381" s="20"/>
      <c r="K381" s="11"/>
    </row>
    <row r="382" spans="1:15" x14ac:dyDescent="0.25">
      <c r="F382" s="11"/>
      <c r="G382" s="20"/>
      <c r="K382" s="11"/>
    </row>
    <row r="383" spans="1:15" x14ac:dyDescent="0.25">
      <c r="F383" s="11"/>
      <c r="G383" s="20"/>
    </row>
    <row r="384" spans="1:15" x14ac:dyDescent="0.25">
      <c r="A384" s="46"/>
      <c r="F384" s="11"/>
      <c r="G384" s="20"/>
      <c r="N384" s="33"/>
    </row>
    <row r="386" spans="1:15" x14ac:dyDescent="0.25">
      <c r="F386" s="11"/>
      <c r="G386" s="20"/>
    </row>
    <row r="387" spans="1:15" x14ac:dyDescent="0.25">
      <c r="F387" s="11"/>
      <c r="G387" s="20"/>
    </row>
    <row r="388" spans="1:15" x14ac:dyDescent="0.25">
      <c r="A388" s="46"/>
      <c r="F388" s="11"/>
      <c r="G388" s="20"/>
    </row>
    <row r="389" spans="1:15" x14ac:dyDescent="0.25">
      <c r="F389" s="11"/>
    </row>
    <row r="390" spans="1:15" x14ac:dyDescent="0.25">
      <c r="F390" s="11"/>
      <c r="G390" s="20"/>
    </row>
    <row r="391" spans="1:15" x14ac:dyDescent="0.25">
      <c r="A391" s="33"/>
      <c r="B391" s="59"/>
      <c r="C391" s="60"/>
      <c r="E391" s="59"/>
      <c r="F391" s="61"/>
      <c r="G391" s="64"/>
      <c r="I391" s="62"/>
      <c r="K391" s="65"/>
      <c r="L391" s="59"/>
      <c r="M391" s="59"/>
      <c r="N391" s="59"/>
      <c r="O391" s="59"/>
    </row>
    <row r="392" spans="1:15" x14ac:dyDescent="0.25">
      <c r="A392" s="41"/>
      <c r="B392" s="41"/>
      <c r="C392" s="52"/>
      <c r="D392" s="41"/>
      <c r="E392" s="41"/>
      <c r="F392" s="49"/>
      <c r="G392" s="63"/>
      <c r="I392" s="44"/>
      <c r="K392" s="45"/>
      <c r="L392" s="41"/>
      <c r="M392" s="41"/>
      <c r="N392" s="41"/>
      <c r="O392" s="41"/>
    </row>
    <row r="393" spans="1:15" x14ac:dyDescent="0.25">
      <c r="A393" s="56"/>
      <c r="B393" s="33"/>
      <c r="C393" s="50"/>
      <c r="E393" s="33"/>
      <c r="F393" s="33"/>
      <c r="G393" s="35"/>
      <c r="I393" s="34"/>
      <c r="K393" s="36"/>
      <c r="L393" s="33"/>
      <c r="M393" s="33"/>
      <c r="N393" s="33"/>
      <c r="O393" s="33"/>
    </row>
    <row r="394" spans="1:15" x14ac:dyDescent="0.25">
      <c r="A394" s="33"/>
    </row>
    <row r="395" spans="1:15" x14ac:dyDescent="0.25">
      <c r="A395" s="33"/>
      <c r="C395" s="50"/>
    </row>
    <row r="396" spans="1:15" x14ac:dyDescent="0.25">
      <c r="A396" s="33"/>
      <c r="B396" s="33"/>
      <c r="C396" s="50"/>
      <c r="E396" s="33"/>
      <c r="F396" s="35"/>
      <c r="G396" s="38"/>
      <c r="I396" s="34"/>
      <c r="K396" s="36"/>
      <c r="L396" s="33"/>
      <c r="M396" s="33"/>
      <c r="N396" s="33"/>
      <c r="O396" s="33"/>
    </row>
    <row r="397" spans="1:15" x14ac:dyDescent="0.25">
      <c r="A397" s="33"/>
    </row>
    <row r="398" spans="1:15" x14ac:dyDescent="0.25">
      <c r="F398" s="11"/>
      <c r="G398" s="20"/>
    </row>
    <row r="399" spans="1:15" x14ac:dyDescent="0.25">
      <c r="A399" s="46"/>
      <c r="F399" s="11"/>
      <c r="G399" s="20"/>
    </row>
    <row r="400" spans="1:15" x14ac:dyDescent="0.25">
      <c r="F400" s="11"/>
      <c r="G400" s="20"/>
    </row>
    <row r="401" spans="1:14" x14ac:dyDescent="0.25">
      <c r="F401" s="11"/>
      <c r="G401" s="20"/>
    </row>
    <row r="402" spans="1:14" x14ac:dyDescent="0.25">
      <c r="F402" s="11"/>
      <c r="G402" s="20"/>
    </row>
    <row r="403" spans="1:14" x14ac:dyDescent="0.25">
      <c r="F403" s="11"/>
      <c r="G403" s="20"/>
    </row>
    <row r="404" spans="1:14" x14ac:dyDescent="0.25">
      <c r="F404" s="11"/>
      <c r="G404" s="20"/>
    </row>
    <row r="405" spans="1:14" x14ac:dyDescent="0.25">
      <c r="F405" s="11"/>
      <c r="G405" s="20"/>
    </row>
    <row r="406" spans="1:14" x14ac:dyDescent="0.25">
      <c r="A406" s="46"/>
      <c r="F406" s="11"/>
      <c r="G406" s="20"/>
    </row>
    <row r="407" spans="1:14" x14ac:dyDescent="0.25">
      <c r="A407" s="33"/>
      <c r="B407" s="33"/>
      <c r="C407" s="50"/>
      <c r="E407" s="33"/>
      <c r="F407" s="33"/>
      <c r="G407" s="35"/>
      <c r="H407" s="33"/>
      <c r="I407" s="34"/>
      <c r="K407" s="36"/>
      <c r="L407" s="33"/>
      <c r="M407" s="33"/>
      <c r="N407" s="33"/>
    </row>
    <row r="408" spans="1:14" x14ac:dyDescent="0.25">
      <c r="A408" s="46"/>
      <c r="F408" s="11"/>
      <c r="G408" s="20"/>
    </row>
    <row r="409" spans="1:14" s="33" customFormat="1" x14ac:dyDescent="0.25">
      <c r="A409" s="56"/>
      <c r="C409" s="50"/>
      <c r="D409"/>
      <c r="F409" s="35"/>
      <c r="G409" s="38"/>
      <c r="I409" s="34"/>
      <c r="J409" s="53"/>
      <c r="K409" s="36"/>
    </row>
    <row r="410" spans="1:14" x14ac:dyDescent="0.25">
      <c r="F410" s="11"/>
      <c r="G410" s="20"/>
      <c r="H410" s="33"/>
    </row>
    <row r="411" spans="1:14" s="59" customFormat="1" x14ac:dyDescent="0.25">
      <c r="C411" s="60"/>
      <c r="D411"/>
      <c r="G411" s="61"/>
      <c r="I411" s="62"/>
      <c r="J411" s="53"/>
      <c r="K411" s="65"/>
    </row>
    <row r="412" spans="1:14" s="41" customFormat="1" x14ac:dyDescent="0.25">
      <c r="C412" s="52"/>
      <c r="G412" s="49"/>
      <c r="I412" s="44"/>
      <c r="J412" s="53"/>
      <c r="K412" s="45"/>
    </row>
    <row r="413" spans="1:14" s="33" customFormat="1" x14ac:dyDescent="0.25">
      <c r="A413" s="56"/>
      <c r="C413" s="50"/>
      <c r="D413"/>
      <c r="G413" s="35"/>
      <c r="I413" s="34"/>
      <c r="J413" s="53"/>
      <c r="K413" s="36"/>
    </row>
    <row r="414" spans="1:14" x14ac:dyDescent="0.25">
      <c r="F414" s="11"/>
      <c r="G414" s="20"/>
    </row>
    <row r="415" spans="1:14" x14ac:dyDescent="0.25">
      <c r="F415" s="11"/>
      <c r="G415" s="20"/>
    </row>
    <row r="416" spans="1:14" x14ac:dyDescent="0.25">
      <c r="F416" s="11"/>
      <c r="G416" s="20"/>
    </row>
    <row r="417" spans="1:11" s="59" customFormat="1" x14ac:dyDescent="0.25">
      <c r="B417" s="41"/>
      <c r="C417" s="60"/>
      <c r="D417"/>
      <c r="G417" s="61"/>
      <c r="I417" s="62"/>
      <c r="J417" s="53"/>
      <c r="K417" s="65"/>
    </row>
    <row r="418" spans="1:11" s="41" customFormat="1" x14ac:dyDescent="0.25">
      <c r="C418" s="52"/>
      <c r="G418" s="49"/>
      <c r="I418" s="44"/>
      <c r="J418" s="53"/>
      <c r="K418" s="45"/>
    </row>
    <row r="419" spans="1:11" s="33" customFormat="1" x14ac:dyDescent="0.25">
      <c r="C419" s="50"/>
      <c r="D419"/>
      <c r="F419" s="35"/>
      <c r="G419" s="38"/>
      <c r="I419" s="34"/>
      <c r="J419" s="53"/>
      <c r="K419" s="36"/>
    </row>
    <row r="420" spans="1:11" x14ac:dyDescent="0.25">
      <c r="A420" s="46"/>
      <c r="C420" s="50"/>
    </row>
    <row r="421" spans="1:11" x14ac:dyDescent="0.25">
      <c r="A421" s="46"/>
    </row>
    <row r="422" spans="1:11" x14ac:dyDescent="0.25">
      <c r="A422" s="33"/>
      <c r="F422" s="11"/>
      <c r="G422" s="20"/>
      <c r="K422" s="15"/>
    </row>
    <row r="425" spans="1:11" x14ac:dyDescent="0.25">
      <c r="F425" s="11"/>
      <c r="G425" s="20"/>
    </row>
    <row r="426" spans="1:11" s="59" customFormat="1" x14ac:dyDescent="0.25">
      <c r="B426" s="41"/>
      <c r="C426" s="52"/>
      <c r="D426"/>
      <c r="F426" s="61"/>
      <c r="G426" s="64"/>
      <c r="I426" s="62"/>
      <c r="J426" s="53"/>
      <c r="K426" s="65"/>
    </row>
    <row r="427" spans="1:11" x14ac:dyDescent="0.25">
      <c r="A427" s="56"/>
      <c r="C427" s="50"/>
    </row>
    <row r="428" spans="1:11" x14ac:dyDescent="0.25">
      <c r="A428" s="56"/>
      <c r="C428" s="50"/>
    </row>
    <row r="429" spans="1:11" s="33" customFormat="1" x14ac:dyDescent="0.25">
      <c r="C429" s="50"/>
      <c r="D429"/>
      <c r="F429" s="35"/>
      <c r="G429" s="38"/>
      <c r="I429" s="34"/>
      <c r="J429" s="53"/>
      <c r="K429" s="36"/>
    </row>
    <row r="430" spans="1:11" x14ac:dyDescent="0.25">
      <c r="A430" s="46"/>
      <c r="C430" s="50"/>
      <c r="F430" s="11"/>
      <c r="H430" s="33"/>
    </row>
    <row r="431" spans="1:11" s="41" customFormat="1" x14ac:dyDescent="0.25">
      <c r="C431" s="52"/>
      <c r="D431"/>
      <c r="F431" s="49"/>
      <c r="G431" s="63"/>
      <c r="H431" s="33"/>
      <c r="I431" s="44"/>
      <c r="J431" s="53"/>
      <c r="K431" s="45"/>
    </row>
    <row r="432" spans="1:11" s="41" customFormat="1" x14ac:dyDescent="0.25">
      <c r="A432" s="72"/>
      <c r="C432" s="52"/>
      <c r="F432" s="49"/>
      <c r="G432" s="63"/>
      <c r="H432" s="33"/>
      <c r="I432" s="44"/>
      <c r="J432" s="53"/>
      <c r="K432" s="45"/>
    </row>
    <row r="433" spans="1:15" s="41" customFormat="1" x14ac:dyDescent="0.25">
      <c r="C433" s="52"/>
      <c r="F433" s="49"/>
      <c r="G433" s="63"/>
      <c r="H433" s="33"/>
      <c r="I433" s="44"/>
      <c r="J433" s="53"/>
      <c r="K433" s="45"/>
    </row>
    <row r="434" spans="1:15" s="41" customFormat="1" x14ac:dyDescent="0.25">
      <c r="A434" s="72"/>
      <c r="C434" s="52"/>
      <c r="F434" s="49"/>
      <c r="G434" s="63"/>
      <c r="H434" s="33"/>
      <c r="I434" s="44"/>
      <c r="J434" s="53"/>
      <c r="K434" s="45"/>
    </row>
    <row r="435" spans="1:15" s="41" customFormat="1" x14ac:dyDescent="0.25">
      <c r="C435" s="52"/>
      <c r="F435" s="49"/>
      <c r="G435" s="63"/>
      <c r="I435" s="44"/>
      <c r="J435" s="53"/>
      <c r="K435" s="45"/>
    </row>
    <row r="436" spans="1:15" s="41" customFormat="1" x14ac:dyDescent="0.25">
      <c r="C436" s="52"/>
      <c r="F436" s="49"/>
      <c r="G436" s="63"/>
      <c r="I436" s="44"/>
      <c r="J436" s="53"/>
      <c r="K436" s="45"/>
    </row>
    <row r="437" spans="1:15" s="41" customFormat="1" x14ac:dyDescent="0.25">
      <c r="C437" s="52"/>
      <c r="F437" s="49"/>
      <c r="G437" s="63"/>
      <c r="I437" s="44"/>
      <c r="J437" s="53"/>
      <c r="K437" s="45"/>
    </row>
    <row r="438" spans="1:15" s="41" customFormat="1" x14ac:dyDescent="0.25">
      <c r="C438" s="52"/>
      <c r="F438" s="49"/>
      <c r="G438" s="63"/>
      <c r="I438" s="44"/>
      <c r="J438" s="53"/>
      <c r="K438" s="45"/>
    </row>
    <row r="439" spans="1:15" s="41" customFormat="1" x14ac:dyDescent="0.25">
      <c r="C439" s="52"/>
      <c r="F439" s="49"/>
      <c r="G439" s="63"/>
      <c r="I439" s="44"/>
      <c r="J439" s="53"/>
      <c r="K439" s="45"/>
    </row>
    <row r="440" spans="1:15" s="41" customFormat="1" x14ac:dyDescent="0.25">
      <c r="A440" s="54"/>
      <c r="C440" s="52"/>
      <c r="E440" s="54"/>
      <c r="F440" s="49"/>
      <c r="G440" s="63"/>
      <c r="I440" s="44"/>
      <c r="J440" s="53"/>
      <c r="K440" s="45"/>
      <c r="L440" s="54"/>
      <c r="M440" s="54"/>
    </row>
    <row r="441" spans="1:15" s="41" customFormat="1" x14ac:dyDescent="0.25">
      <c r="C441" s="52"/>
      <c r="F441" s="49"/>
      <c r="G441" s="63"/>
      <c r="I441" s="44"/>
      <c r="J441" s="53"/>
      <c r="K441" s="45"/>
    </row>
    <row r="442" spans="1:15" s="41" customFormat="1" x14ac:dyDescent="0.25">
      <c r="C442" s="52"/>
      <c r="F442" s="49"/>
      <c r="G442" s="63"/>
      <c r="I442" s="44"/>
      <c r="J442" s="53"/>
      <c r="K442" s="45"/>
    </row>
    <row r="443" spans="1:15" s="41" customFormat="1" x14ac:dyDescent="0.25">
      <c r="A443" s="54"/>
      <c r="B443" s="54"/>
      <c r="C443" s="52"/>
      <c r="E443" s="54"/>
      <c r="F443" s="49"/>
      <c r="G443" s="63"/>
      <c r="I443" s="44"/>
      <c r="J443" s="53"/>
      <c r="K443" s="45"/>
      <c r="L443" s="54"/>
      <c r="M443" s="54"/>
      <c r="N443" s="54"/>
    </row>
    <row r="444" spans="1:15" s="41" customFormat="1" x14ac:dyDescent="0.25">
      <c r="A444" s="71"/>
      <c r="B444" s="54"/>
      <c r="C444" s="52"/>
      <c r="E444" s="54"/>
      <c r="F444" s="49"/>
      <c r="G444" s="63"/>
      <c r="I444" s="44"/>
      <c r="J444" s="53"/>
      <c r="K444" s="45"/>
      <c r="L444" s="54"/>
      <c r="M444" s="54"/>
      <c r="N444" s="54"/>
      <c r="O444" s="54"/>
    </row>
    <row r="445" spans="1:15" s="41" customFormat="1" x14ac:dyDescent="0.25">
      <c r="A445" s="54"/>
      <c r="C445" s="52"/>
      <c r="F445" s="49"/>
      <c r="G445" s="63"/>
      <c r="I445" s="44"/>
      <c r="J445" s="53"/>
      <c r="K445" s="45"/>
      <c r="N445" s="54"/>
    </row>
    <row r="446" spans="1:15" s="41" customFormat="1" x14ac:dyDescent="0.25">
      <c r="C446" s="52"/>
      <c r="F446" s="49"/>
      <c r="G446" s="63"/>
      <c r="I446" s="44"/>
      <c r="J446" s="53"/>
      <c r="K446" s="45"/>
    </row>
    <row r="447" spans="1:15" s="41" customFormat="1" x14ac:dyDescent="0.25">
      <c r="A447" s="72"/>
      <c r="B447" s="54"/>
      <c r="C447" s="52"/>
      <c r="E447" s="54"/>
      <c r="F447" s="49"/>
      <c r="G447" s="63"/>
      <c r="I447" s="44"/>
      <c r="J447" s="53"/>
      <c r="K447" s="45"/>
      <c r="L447" s="54"/>
      <c r="M447" s="54"/>
      <c r="N447" s="54"/>
      <c r="O447" s="54"/>
    </row>
    <row r="448" spans="1:15" s="33" customFormat="1" x14ac:dyDescent="0.25">
      <c r="C448" s="52"/>
      <c r="D448"/>
      <c r="F448" s="35"/>
      <c r="G448" s="38"/>
      <c r="I448" s="34"/>
      <c r="J448" s="53"/>
      <c r="K448" s="36"/>
    </row>
    <row r="449" spans="1:15" s="41" customFormat="1" x14ac:dyDescent="0.25">
      <c r="A449" s="71"/>
      <c r="B449" s="54"/>
      <c r="C449" s="52"/>
      <c r="E449" s="54"/>
      <c r="F449" s="49"/>
      <c r="G449" s="63"/>
      <c r="H449" s="11"/>
      <c r="I449" s="44"/>
      <c r="J449" s="53"/>
      <c r="K449" s="45"/>
      <c r="L449" s="54"/>
      <c r="M449" s="54"/>
      <c r="N449" s="54"/>
      <c r="O449" s="54"/>
    </row>
    <row r="450" spans="1:15" x14ac:dyDescent="0.25">
      <c r="A450" s="46"/>
    </row>
    <row r="451" spans="1:15" s="33" customFormat="1" x14ac:dyDescent="0.25">
      <c r="C451" s="29"/>
      <c r="D451"/>
      <c r="F451" s="35"/>
      <c r="G451" s="38"/>
      <c r="I451" s="34"/>
      <c r="J451" s="53"/>
      <c r="K451" s="36"/>
    </row>
    <row r="452" spans="1:15" x14ac:dyDescent="0.25">
      <c r="C452" s="50"/>
    </row>
    <row r="453" spans="1:15" s="41" customFormat="1" x14ac:dyDescent="0.25">
      <c r="A453" s="71"/>
      <c r="C453" s="50"/>
      <c r="D453"/>
      <c r="F453" s="49"/>
      <c r="G453" s="63"/>
      <c r="H453" s="11"/>
      <c r="I453" s="44"/>
      <c r="J453" s="53"/>
      <c r="K453" s="45"/>
    </row>
    <row r="454" spans="1:15" x14ac:dyDescent="0.25">
      <c r="C454" s="50"/>
    </row>
    <row r="455" spans="1:15" x14ac:dyDescent="0.25">
      <c r="C455" s="50"/>
    </row>
    <row r="456" spans="1:15" x14ac:dyDescent="0.25">
      <c r="C456" s="52"/>
    </row>
    <row r="457" spans="1:15" s="41" customFormat="1" x14ac:dyDescent="0.25">
      <c r="A457" s="54"/>
      <c r="C457" s="60"/>
      <c r="D457"/>
      <c r="F457" s="49"/>
      <c r="G457" s="63"/>
      <c r="H457" s="11"/>
      <c r="I457" s="44"/>
      <c r="J457" s="53"/>
      <c r="K457" s="45"/>
    </row>
    <row r="458" spans="1:15" s="41" customFormat="1" x14ac:dyDescent="0.25">
      <c r="C458" s="52"/>
      <c r="F458" s="49"/>
      <c r="G458" s="63"/>
      <c r="I458" s="44"/>
      <c r="J458" s="53"/>
      <c r="K458" s="45"/>
    </row>
    <row r="459" spans="1:15" s="41" customFormat="1" x14ac:dyDescent="0.25">
      <c r="A459" s="72"/>
      <c r="C459" s="52"/>
      <c r="F459" s="49"/>
      <c r="G459" s="63"/>
      <c r="I459" s="44"/>
      <c r="J459" s="53"/>
      <c r="K459" s="45"/>
    </row>
    <row r="460" spans="1:15" s="33" customFormat="1" x14ac:dyDescent="0.25"/>
    <row r="461" spans="1:15" s="41" customFormat="1" x14ac:dyDescent="0.25">
      <c r="A461" s="72"/>
      <c r="C461" s="52"/>
      <c r="F461" s="49"/>
      <c r="G461" s="63"/>
      <c r="H461" s="33"/>
      <c r="I461" s="44"/>
      <c r="J461" s="53"/>
      <c r="K461" s="45"/>
    </row>
    <row r="462" spans="1:15" s="41" customFormat="1" x14ac:dyDescent="0.25">
      <c r="A462" s="72"/>
      <c r="C462" s="52"/>
      <c r="F462" s="49"/>
      <c r="G462" s="63"/>
      <c r="H462" s="33"/>
      <c r="I462" s="44"/>
      <c r="J462" s="53"/>
      <c r="K462" s="45"/>
    </row>
    <row r="463" spans="1:15" s="41" customFormat="1" x14ac:dyDescent="0.25">
      <c r="C463" s="52"/>
      <c r="G463" s="49"/>
      <c r="H463" s="33"/>
      <c r="I463" s="44"/>
      <c r="J463" s="53"/>
      <c r="K463" s="45"/>
    </row>
    <row r="464" spans="1:15" s="41" customFormat="1" x14ac:dyDescent="0.25">
      <c r="A464" s="72"/>
      <c r="C464" s="52"/>
      <c r="F464" s="49"/>
      <c r="G464" s="63"/>
      <c r="H464" s="33"/>
      <c r="I464" s="44"/>
      <c r="J464" s="53"/>
      <c r="K464" s="45"/>
    </row>
    <row r="465" spans="1:20" s="41" customFormat="1" x14ac:dyDescent="0.25">
      <c r="A465" s="72"/>
      <c r="C465" s="52"/>
      <c r="F465" s="49"/>
      <c r="G465" s="63"/>
      <c r="H465" s="33"/>
      <c r="I465" s="44"/>
      <c r="J465" s="53"/>
      <c r="K465" s="45"/>
    </row>
    <row r="466" spans="1:20" s="41" customFormat="1" x14ac:dyDescent="0.25">
      <c r="A466" s="72"/>
      <c r="C466" s="52"/>
      <c r="D466" s="54"/>
      <c r="G466" s="49"/>
      <c r="H466" s="33"/>
      <c r="I466" s="44"/>
      <c r="J466" s="53"/>
      <c r="K466" s="45"/>
    </row>
    <row r="467" spans="1:20" s="41" customFormat="1" x14ac:dyDescent="0.25">
      <c r="A467" s="72"/>
      <c r="B467" s="59"/>
      <c r="C467" s="52"/>
      <c r="D467"/>
      <c r="E467" s="59"/>
      <c r="F467" s="61"/>
      <c r="G467" s="64"/>
      <c r="H467" s="33"/>
      <c r="I467" s="62"/>
      <c r="J467" s="53"/>
      <c r="K467" s="65"/>
      <c r="L467" s="59"/>
      <c r="M467" s="59"/>
      <c r="N467" s="59"/>
      <c r="O467" s="59"/>
      <c r="P467" s="59"/>
      <c r="Q467" s="59"/>
      <c r="R467" s="59"/>
      <c r="S467" s="59"/>
      <c r="T467" s="59"/>
    </row>
    <row r="468" spans="1:20" s="41" customFormat="1" x14ac:dyDescent="0.25">
      <c r="A468" s="54"/>
      <c r="C468" s="52"/>
      <c r="F468" s="49"/>
      <c r="G468" s="63"/>
      <c r="H468" s="33"/>
      <c r="I468" s="44"/>
      <c r="J468" s="53"/>
      <c r="K468" s="45"/>
    </row>
    <row r="469" spans="1:20" s="41" customFormat="1" x14ac:dyDescent="0.25">
      <c r="A469" s="71"/>
      <c r="C469" s="52"/>
      <c r="D469" s="54"/>
      <c r="G469" s="49"/>
      <c r="H469" s="33"/>
      <c r="I469" s="44"/>
      <c r="J469" s="53"/>
      <c r="K469" s="45"/>
    </row>
    <row r="470" spans="1:20" s="41" customFormat="1" x14ac:dyDescent="0.25">
      <c r="A470" s="71"/>
      <c r="C470" s="52"/>
      <c r="E470" s="54"/>
      <c r="F470" s="49"/>
      <c r="G470" s="63"/>
      <c r="I470" s="44"/>
      <c r="J470" s="53"/>
      <c r="K470" s="45"/>
    </row>
    <row r="471" spans="1:20" s="33" customFormat="1" x14ac:dyDescent="0.25">
      <c r="C471" s="50"/>
      <c r="D471"/>
      <c r="F471" s="35"/>
      <c r="G471" s="38"/>
      <c r="I471" s="34"/>
      <c r="J471" s="53"/>
      <c r="K471" s="36"/>
    </row>
    <row r="472" spans="1:20" x14ac:dyDescent="0.25">
      <c r="C472" s="50"/>
      <c r="H472" s="33"/>
    </row>
    <row r="473" spans="1:20" s="41" customFormat="1" x14ac:dyDescent="0.25">
      <c r="A473" s="54"/>
      <c r="C473" s="52"/>
      <c r="F473" s="49"/>
      <c r="G473" s="63"/>
      <c r="H473" s="33"/>
      <c r="I473" s="44"/>
      <c r="J473" s="53"/>
      <c r="K473" s="45"/>
    </row>
    <row r="474" spans="1:20" s="41" customFormat="1" x14ac:dyDescent="0.25">
      <c r="A474" s="54"/>
      <c r="C474" s="52"/>
      <c r="G474" s="49"/>
      <c r="H474" s="33"/>
      <c r="I474" s="44"/>
      <c r="J474" s="53"/>
      <c r="K474" s="45"/>
    </row>
    <row r="475" spans="1:20" s="41" customFormat="1" x14ac:dyDescent="0.25">
      <c r="A475" s="54"/>
      <c r="C475" s="52"/>
      <c r="G475" s="49"/>
      <c r="I475" s="44"/>
      <c r="J475" s="53"/>
      <c r="K475" s="45"/>
    </row>
    <row r="476" spans="1:20" s="41" customFormat="1" x14ac:dyDescent="0.25">
      <c r="A476" s="54"/>
      <c r="C476" s="52"/>
      <c r="G476" s="49"/>
      <c r="I476" s="44"/>
      <c r="J476" s="53"/>
      <c r="K476" s="45"/>
    </row>
    <row r="477" spans="1:20" s="41" customFormat="1" x14ac:dyDescent="0.25">
      <c r="A477" s="54"/>
      <c r="B477" s="54"/>
      <c r="C477" s="52"/>
      <c r="E477" s="54"/>
      <c r="F477" s="54"/>
      <c r="G477" s="49"/>
      <c r="I477" s="44"/>
      <c r="J477" s="53"/>
      <c r="K477" s="45"/>
      <c r="L477" s="54"/>
      <c r="M477" s="54"/>
      <c r="N477" s="54"/>
      <c r="O477" s="54"/>
    </row>
    <row r="478" spans="1:20" s="41" customFormat="1" x14ac:dyDescent="0.25">
      <c r="A478" s="71"/>
      <c r="B478" s="54"/>
      <c r="C478" s="52"/>
      <c r="E478" s="54"/>
      <c r="F478" s="54"/>
      <c r="G478" s="49"/>
      <c r="I478" s="44"/>
      <c r="J478" s="53"/>
      <c r="K478" s="45"/>
      <c r="L478" s="54"/>
      <c r="M478" s="54"/>
      <c r="N478" s="54"/>
    </row>
    <row r="479" spans="1:20" s="41" customFormat="1" x14ac:dyDescent="0.25">
      <c r="A479" s="71"/>
      <c r="B479" s="54"/>
      <c r="C479" s="52"/>
      <c r="E479" s="54"/>
      <c r="F479" s="54"/>
      <c r="G479" s="49"/>
      <c r="H479" s="54"/>
      <c r="I479" s="44"/>
      <c r="J479" s="53"/>
      <c r="K479" s="45"/>
      <c r="L479" s="54"/>
      <c r="M479" s="54"/>
      <c r="N479" s="54"/>
      <c r="O479" s="54"/>
    </row>
    <row r="480" spans="1:20" s="41" customFormat="1" x14ac:dyDescent="0.25">
      <c r="A480" s="54"/>
      <c r="B480" s="54"/>
      <c r="C480" s="52"/>
      <c r="E480" s="54"/>
      <c r="F480" s="54"/>
      <c r="G480" s="49"/>
      <c r="H480" s="54"/>
      <c r="I480" s="44"/>
      <c r="J480" s="53"/>
      <c r="K480" s="45"/>
      <c r="L480" s="54"/>
      <c r="M480" s="54"/>
      <c r="N480" s="54"/>
    </row>
    <row r="481" spans="1:16" s="41" customFormat="1" x14ac:dyDescent="0.25">
      <c r="A481" s="71"/>
      <c r="B481" s="54"/>
      <c r="C481" s="52"/>
      <c r="E481" s="54"/>
      <c r="F481" s="54"/>
      <c r="G481" s="49"/>
      <c r="H481" s="54"/>
      <c r="I481" s="44"/>
      <c r="J481" s="53"/>
      <c r="K481" s="45"/>
      <c r="L481" s="54"/>
      <c r="M481" s="54"/>
      <c r="N481" s="54"/>
      <c r="O481" s="54"/>
    </row>
    <row r="482" spans="1:16" s="41" customFormat="1" x14ac:dyDescent="0.25">
      <c r="A482" s="71"/>
      <c r="B482" s="54"/>
      <c r="C482" s="52"/>
      <c r="E482" s="54"/>
      <c r="F482" s="54"/>
      <c r="G482" s="49"/>
      <c r="H482" s="54"/>
      <c r="I482" s="44"/>
      <c r="J482" s="53"/>
      <c r="K482" s="45"/>
      <c r="L482" s="54"/>
      <c r="M482" s="54"/>
      <c r="N482" s="54"/>
      <c r="O482" s="54"/>
    </row>
    <row r="483" spans="1:16" s="41" customFormat="1" x14ac:dyDescent="0.25">
      <c r="A483" s="54"/>
      <c r="C483" s="52"/>
      <c r="G483" s="49"/>
      <c r="I483" s="44"/>
      <c r="J483" s="53"/>
      <c r="K483" s="45"/>
    </row>
    <row r="484" spans="1:16" s="41" customFormat="1" x14ac:dyDescent="0.25">
      <c r="A484" s="55"/>
      <c r="C484" s="52"/>
      <c r="G484" s="49"/>
      <c r="I484" s="44"/>
      <c r="J484" s="53"/>
      <c r="K484" s="45"/>
    </row>
    <row r="485" spans="1:16" s="41" customFormat="1" x14ac:dyDescent="0.25">
      <c r="A485" s="72"/>
      <c r="B485" s="54"/>
      <c r="C485" s="52"/>
      <c r="E485" s="54"/>
      <c r="F485" s="54"/>
      <c r="G485" s="49"/>
      <c r="H485" s="54"/>
      <c r="I485" s="44"/>
      <c r="J485" s="53"/>
      <c r="K485" s="45"/>
      <c r="L485" s="54"/>
      <c r="M485" s="54"/>
      <c r="N485" s="54"/>
      <c r="O485" s="54"/>
    </row>
    <row r="486" spans="1:16" s="41" customFormat="1" x14ac:dyDescent="0.25">
      <c r="A486" s="55"/>
      <c r="C486" s="52"/>
      <c r="F486" s="49"/>
      <c r="G486" s="63"/>
      <c r="H486" s="33"/>
      <c r="I486" s="44"/>
      <c r="J486" s="53"/>
      <c r="K486" s="45"/>
    </row>
    <row r="487" spans="1:16" s="41" customFormat="1" x14ac:dyDescent="0.25">
      <c r="A487" s="55"/>
      <c r="C487" s="52"/>
      <c r="G487" s="49"/>
      <c r="H487" s="33"/>
      <c r="I487" s="44"/>
      <c r="J487" s="53"/>
      <c r="K487" s="45"/>
    </row>
    <row r="488" spans="1:16" s="41" customFormat="1" x14ac:dyDescent="0.25">
      <c r="A488" s="72"/>
      <c r="B488" s="54"/>
      <c r="C488" s="52"/>
      <c r="E488" s="54"/>
      <c r="F488" s="54"/>
      <c r="G488" s="49"/>
      <c r="H488" s="54"/>
      <c r="I488" s="44"/>
      <c r="J488" s="53"/>
      <c r="K488" s="75"/>
      <c r="L488" s="54"/>
      <c r="M488" s="54"/>
      <c r="N488" s="54"/>
      <c r="O488" s="54"/>
    </row>
    <row r="489" spans="1:16" s="41" customFormat="1" x14ac:dyDescent="0.25">
      <c r="A489" s="55"/>
      <c r="C489" s="52"/>
      <c r="G489" s="49"/>
      <c r="H489" s="33"/>
      <c r="I489" s="44"/>
      <c r="J489" s="53"/>
      <c r="K489" s="45"/>
    </row>
    <row r="491" spans="1:16" s="41" customFormat="1" x14ac:dyDescent="0.25">
      <c r="A491" s="72"/>
      <c r="B491" s="54"/>
      <c r="C491" s="52"/>
      <c r="E491" s="54"/>
      <c r="F491" s="54"/>
      <c r="G491" s="49"/>
      <c r="H491" s="54"/>
      <c r="I491" s="44"/>
      <c r="J491" s="53"/>
      <c r="K491" s="45"/>
      <c r="L491" s="54"/>
      <c r="M491" s="54"/>
      <c r="N491" s="54"/>
      <c r="O491" s="54"/>
    </row>
    <row r="492" spans="1:16" x14ac:dyDescent="0.25">
      <c r="B492" s="12"/>
      <c r="E492" s="12"/>
      <c r="F492" s="11"/>
    </row>
    <row r="494" spans="1:16" x14ac:dyDescent="0.25">
      <c r="A494" s="15"/>
      <c r="B494" s="15"/>
      <c r="E494" s="26"/>
      <c r="F494" s="27"/>
      <c r="G494" s="48"/>
      <c r="H494" s="15"/>
      <c r="K494" s="28"/>
      <c r="L494" s="15"/>
      <c r="M494" s="15"/>
      <c r="N494" s="15"/>
      <c r="O494" s="15"/>
    </row>
    <row r="495" spans="1:16" x14ac:dyDescent="0.25">
      <c r="A495" s="15"/>
      <c r="B495" s="16"/>
      <c r="F495" s="11"/>
      <c r="L495" s="20"/>
      <c r="M495" s="20"/>
      <c r="P495" s="16"/>
    </row>
    <row r="496" spans="1:16" s="41" customFormat="1" x14ac:dyDescent="0.25">
      <c r="C496" s="52"/>
      <c r="F496" s="49"/>
      <c r="G496" s="63"/>
      <c r="I496" s="44"/>
      <c r="J496" s="53"/>
      <c r="K496" s="45"/>
    </row>
    <row r="497" spans="2:15" s="41" customFormat="1" x14ac:dyDescent="0.25">
      <c r="B497" s="54"/>
      <c r="C497" s="52"/>
      <c r="E497" s="54"/>
      <c r="G497" s="63"/>
      <c r="H497" s="33"/>
      <c r="I497" s="44"/>
      <c r="J497" s="53"/>
      <c r="K497" s="45"/>
    </row>
    <row r="498" spans="2:15" s="41" customFormat="1" x14ac:dyDescent="0.25">
      <c r="C498" s="52"/>
      <c r="G498" s="49"/>
      <c r="H498" s="33"/>
      <c r="I498" s="44"/>
      <c r="J498" s="53"/>
      <c r="K498" s="45"/>
    </row>
    <row r="499" spans="2:15" s="41" customFormat="1" x14ac:dyDescent="0.25">
      <c r="C499" s="52"/>
      <c r="F499" s="49"/>
      <c r="G499" s="63"/>
      <c r="H499" s="33"/>
      <c r="I499" s="44"/>
      <c r="J499" s="53"/>
      <c r="K499" s="45"/>
    </row>
    <row r="500" spans="2:15" s="41" customFormat="1" x14ac:dyDescent="0.25">
      <c r="C500" s="52"/>
      <c r="G500" s="49"/>
      <c r="H500" s="33"/>
      <c r="I500" s="44"/>
      <c r="J500" s="53"/>
      <c r="K500" s="45"/>
    </row>
    <row r="501" spans="2:15" s="41" customFormat="1" x14ac:dyDescent="0.25">
      <c r="B501" s="54"/>
      <c r="C501" s="52"/>
      <c r="G501" s="63"/>
      <c r="H501" s="33"/>
      <c r="I501" s="44"/>
      <c r="J501" s="53"/>
      <c r="K501" s="45"/>
    </row>
    <row r="502" spans="2:15" s="41" customFormat="1" x14ac:dyDescent="0.25">
      <c r="B502" s="54"/>
      <c r="C502" s="52"/>
      <c r="D502" s="54"/>
      <c r="E502" s="54"/>
      <c r="F502" s="54"/>
      <c r="G502" s="49"/>
      <c r="H502" s="54"/>
      <c r="I502" s="44"/>
      <c r="J502" s="53"/>
      <c r="K502" s="45"/>
      <c r="L502" s="54"/>
      <c r="M502" s="54"/>
      <c r="N502" s="54"/>
    </row>
    <row r="503" spans="2:15" s="51" customFormat="1" x14ac:dyDescent="0.25">
      <c r="B503" s="66"/>
      <c r="C503" s="58"/>
      <c r="E503" s="66"/>
      <c r="F503" s="66"/>
      <c r="G503" s="67"/>
      <c r="H503" s="66"/>
      <c r="I503" s="69"/>
      <c r="J503" s="57"/>
      <c r="K503" s="70"/>
      <c r="L503" s="66"/>
      <c r="M503" s="66"/>
      <c r="N503" s="66"/>
    </row>
    <row r="504" spans="2:15" s="41" customFormat="1" x14ac:dyDescent="0.25">
      <c r="C504" s="52"/>
      <c r="D504" s="54"/>
      <c r="G504" s="49"/>
      <c r="I504" s="44"/>
      <c r="J504" s="53"/>
      <c r="K504" s="45"/>
    </row>
    <row r="505" spans="2:15" s="41" customFormat="1" x14ac:dyDescent="0.25">
      <c r="B505" s="54"/>
      <c r="C505" s="52"/>
      <c r="E505" s="54"/>
      <c r="F505" s="54"/>
      <c r="G505" s="49"/>
      <c r="H505" s="54"/>
      <c r="I505" s="44"/>
      <c r="J505" s="53"/>
      <c r="K505" s="45"/>
      <c r="L505" s="54"/>
      <c r="M505" s="54"/>
      <c r="N505" s="54"/>
      <c r="O505" s="54"/>
    </row>
    <row r="506" spans="2:15" s="41" customFormat="1" x14ac:dyDescent="0.25">
      <c r="B506" s="54"/>
      <c r="C506" s="52"/>
      <c r="E506" s="54"/>
      <c r="G506" s="49"/>
      <c r="H506" s="54"/>
      <c r="I506" s="44"/>
      <c r="J506" s="53"/>
      <c r="K506" s="45"/>
      <c r="L506" s="54"/>
      <c r="M506" s="54"/>
      <c r="N506" s="54"/>
    </row>
    <row r="507" spans="2:15" s="41" customFormat="1" x14ac:dyDescent="0.25">
      <c r="B507" s="54"/>
      <c r="C507" s="52"/>
      <c r="E507" s="54"/>
      <c r="F507" s="54"/>
      <c r="G507" s="49"/>
      <c r="H507" s="54"/>
      <c r="I507" s="44"/>
      <c r="J507" s="53"/>
      <c r="K507" s="45"/>
      <c r="L507" s="54"/>
      <c r="M507" s="54"/>
    </row>
    <row r="508" spans="2:15" s="41" customFormat="1" x14ac:dyDescent="0.25">
      <c r="C508" s="52"/>
      <c r="G508" s="49"/>
      <c r="I508" s="44"/>
      <c r="J508" s="53"/>
      <c r="K508" s="45"/>
    </row>
    <row r="509" spans="2:15" s="51" customFormat="1" x14ac:dyDescent="0.25">
      <c r="B509" s="66"/>
      <c r="C509" s="58"/>
      <c r="E509" s="66"/>
      <c r="G509" s="67"/>
      <c r="H509" s="66"/>
      <c r="I509" s="69"/>
      <c r="J509" s="57"/>
      <c r="K509" s="70"/>
      <c r="L509" s="66"/>
      <c r="M509" s="66"/>
      <c r="N509" s="66"/>
      <c r="O509" s="66"/>
    </row>
    <row r="510" spans="2:15" s="41" customFormat="1" x14ac:dyDescent="0.25">
      <c r="B510" s="54"/>
      <c r="C510" s="52"/>
      <c r="E510" s="54"/>
      <c r="F510" s="54"/>
      <c r="G510" s="49"/>
      <c r="H510" s="54"/>
      <c r="I510" s="44"/>
      <c r="J510" s="53"/>
      <c r="K510" s="75"/>
      <c r="L510" s="54"/>
      <c r="M510" s="54"/>
      <c r="N510" s="54"/>
      <c r="O510" s="54"/>
    </row>
    <row r="511" spans="2:15" s="41" customFormat="1" x14ac:dyDescent="0.25">
      <c r="B511" s="54"/>
      <c r="C511" s="52"/>
      <c r="E511" s="54"/>
      <c r="F511" s="54"/>
      <c r="G511" s="49"/>
      <c r="H511" s="54"/>
      <c r="I511" s="44"/>
      <c r="J511" s="53"/>
      <c r="K511" s="75"/>
      <c r="L511" s="54"/>
      <c r="M511" s="54"/>
      <c r="N511" s="54"/>
      <c r="O511" s="54"/>
    </row>
    <row r="512" spans="2:15" s="41" customFormat="1" x14ac:dyDescent="0.25">
      <c r="B512" s="54"/>
      <c r="C512" s="52"/>
      <c r="E512" s="54"/>
      <c r="F512" s="54"/>
      <c r="G512" s="49"/>
      <c r="H512" s="54"/>
      <c r="I512" s="44"/>
      <c r="J512" s="53"/>
      <c r="K512" s="45"/>
      <c r="L512" s="54"/>
      <c r="M512" s="54"/>
      <c r="N512" s="54"/>
      <c r="O512" s="54"/>
    </row>
    <row r="513" spans="2:15" s="41" customFormat="1" x14ac:dyDescent="0.25">
      <c r="B513" s="54"/>
      <c r="C513" s="52"/>
      <c r="E513" s="54"/>
      <c r="F513" s="54"/>
      <c r="G513" s="49"/>
      <c r="H513" s="54"/>
      <c r="I513" s="44"/>
      <c r="J513" s="53"/>
      <c r="K513" s="45"/>
      <c r="L513" s="54"/>
      <c r="M513" s="54"/>
      <c r="N513" s="54"/>
      <c r="O513" s="54"/>
    </row>
    <row r="514" spans="2:15" s="41" customFormat="1" x14ac:dyDescent="0.25">
      <c r="B514" s="54"/>
      <c r="C514" s="52"/>
      <c r="E514" s="54"/>
      <c r="F514" s="54"/>
      <c r="G514" s="49"/>
      <c r="H514" s="54"/>
      <c r="I514" s="44"/>
      <c r="J514" s="53"/>
      <c r="K514" s="45"/>
      <c r="L514" s="54"/>
      <c r="M514" s="54"/>
      <c r="N514" s="54"/>
      <c r="O514" s="54"/>
    </row>
    <row r="515" spans="2:15" s="41" customFormat="1" x14ac:dyDescent="0.25">
      <c r="B515" s="54"/>
      <c r="C515" s="52"/>
      <c r="E515" s="54"/>
      <c r="F515" s="54"/>
      <c r="G515" s="49"/>
      <c r="H515" s="54"/>
      <c r="I515" s="44"/>
      <c r="J515" s="53"/>
      <c r="K515" s="45"/>
      <c r="L515" s="54"/>
      <c r="M515" s="54"/>
      <c r="N515" s="54"/>
      <c r="O515" s="54"/>
    </row>
    <row r="516" spans="2:15" s="51" customFormat="1" x14ac:dyDescent="0.25">
      <c r="B516" s="66"/>
      <c r="C516" s="58"/>
      <c r="E516" s="66"/>
      <c r="F516" s="66"/>
      <c r="G516" s="67"/>
      <c r="H516" s="66"/>
      <c r="I516" s="69"/>
      <c r="J516" s="57"/>
      <c r="K516" s="70"/>
      <c r="L516" s="66"/>
      <c r="M516" s="66"/>
      <c r="N516" s="66"/>
      <c r="O516" s="66"/>
    </row>
    <row r="517" spans="2:15" s="41" customFormat="1" x14ac:dyDescent="0.25">
      <c r="B517" s="54"/>
      <c r="C517" s="52"/>
      <c r="E517" s="54"/>
      <c r="F517" s="54"/>
      <c r="G517" s="49"/>
      <c r="H517" s="54"/>
      <c r="I517" s="44"/>
      <c r="J517" s="53"/>
      <c r="K517" s="45"/>
      <c r="L517" s="54"/>
      <c r="M517" s="54"/>
      <c r="N517" s="54"/>
      <c r="O517" s="54"/>
    </row>
    <row r="518" spans="2:15" s="41" customFormat="1" x14ac:dyDescent="0.25">
      <c r="B518" s="54"/>
      <c r="C518" s="52"/>
      <c r="E518" s="54"/>
      <c r="F518" s="54"/>
      <c r="G518" s="49"/>
      <c r="H518" s="54"/>
      <c r="I518" s="44"/>
      <c r="J518" s="53"/>
      <c r="K518" s="45"/>
      <c r="L518" s="54"/>
      <c r="M518" s="54"/>
      <c r="N518" s="54"/>
      <c r="O518" s="54"/>
    </row>
    <row r="519" spans="2:15" s="41" customFormat="1" x14ac:dyDescent="0.25">
      <c r="B519" s="54"/>
      <c r="C519" s="52"/>
      <c r="E519" s="54"/>
      <c r="F519" s="54"/>
      <c r="G519" s="49"/>
      <c r="H519" s="54"/>
      <c r="I519" s="44"/>
      <c r="J519" s="53"/>
      <c r="K519" s="45"/>
      <c r="L519" s="54"/>
      <c r="M519" s="54"/>
      <c r="N519" s="54"/>
      <c r="O519" s="54"/>
    </row>
    <row r="520" spans="2:15" s="41" customFormat="1" x14ac:dyDescent="0.25">
      <c r="B520" s="54"/>
      <c r="C520" s="52"/>
      <c r="E520" s="54"/>
      <c r="F520" s="54"/>
      <c r="G520" s="49"/>
      <c r="H520" s="54"/>
      <c r="I520" s="44"/>
      <c r="J520" s="53"/>
      <c r="K520" s="45"/>
      <c r="L520" s="54"/>
      <c r="M520" s="54"/>
      <c r="N520" s="54"/>
      <c r="O520" s="54"/>
    </row>
    <row r="521" spans="2:15" s="41" customFormat="1" x14ac:dyDescent="0.25">
      <c r="B521" s="54"/>
      <c r="C521" s="52"/>
      <c r="E521" s="54"/>
      <c r="G521" s="63"/>
      <c r="I521" s="44"/>
      <c r="J521" s="53"/>
      <c r="K521" s="45"/>
    </row>
    <row r="522" spans="2:15" s="41" customFormat="1" x14ac:dyDescent="0.25">
      <c r="B522" s="54"/>
      <c r="C522" s="52"/>
      <c r="E522" s="54"/>
      <c r="F522" s="54"/>
      <c r="G522" s="49"/>
      <c r="H522" s="54"/>
      <c r="I522" s="44"/>
      <c r="J522" s="53"/>
      <c r="K522" s="45"/>
      <c r="L522" s="54"/>
      <c r="M522" s="54"/>
      <c r="N522" s="54"/>
      <c r="O522" s="54"/>
    </row>
    <row r="523" spans="2:15" s="41" customFormat="1" x14ac:dyDescent="0.25">
      <c r="B523" s="54"/>
      <c r="C523" s="52"/>
      <c r="E523" s="54"/>
      <c r="F523" s="54"/>
      <c r="G523" s="49"/>
      <c r="H523" s="54"/>
      <c r="I523" s="44"/>
      <c r="J523" s="53"/>
      <c r="K523" s="45"/>
      <c r="L523" s="54"/>
      <c r="M523" s="54"/>
      <c r="N523" s="54"/>
      <c r="O523" s="54"/>
    </row>
    <row r="524" spans="2:15" s="41" customFormat="1" x14ac:dyDescent="0.25">
      <c r="B524" s="54"/>
      <c r="C524" s="52"/>
      <c r="E524" s="54"/>
      <c r="F524" s="54"/>
      <c r="G524" s="49"/>
      <c r="H524" s="54"/>
      <c r="I524" s="44"/>
      <c r="J524" s="53"/>
      <c r="K524" s="45"/>
      <c r="L524" s="54"/>
      <c r="M524" s="54"/>
      <c r="N524" s="54"/>
      <c r="O524" s="54"/>
    </row>
    <row r="525" spans="2:15" s="41" customFormat="1" x14ac:dyDescent="0.25">
      <c r="B525" s="54"/>
      <c r="C525" s="52"/>
      <c r="E525" s="54"/>
      <c r="F525" s="54"/>
      <c r="G525" s="49"/>
      <c r="H525" s="54"/>
      <c r="I525" s="44"/>
      <c r="J525" s="53"/>
      <c r="K525" s="45"/>
      <c r="L525" s="54"/>
      <c r="M525" s="54"/>
      <c r="N525" s="54"/>
      <c r="O525" s="54"/>
    </row>
    <row r="526" spans="2:15" s="41" customFormat="1" x14ac:dyDescent="0.25">
      <c r="B526" s="54"/>
      <c r="C526" s="52"/>
      <c r="E526" s="54"/>
      <c r="F526" s="54"/>
      <c r="G526" s="49"/>
      <c r="H526" s="54"/>
      <c r="I526" s="44"/>
      <c r="J526" s="53"/>
      <c r="K526" s="45"/>
      <c r="L526" s="54"/>
      <c r="M526" s="54"/>
      <c r="N526" s="54"/>
      <c r="O526" s="54"/>
    </row>
    <row r="527" spans="2:15" s="41" customFormat="1" x14ac:dyDescent="0.25">
      <c r="B527" s="54"/>
      <c r="C527" s="52"/>
      <c r="E527" s="54"/>
      <c r="F527" s="54"/>
      <c r="G527" s="49"/>
      <c r="H527" s="54"/>
      <c r="I527" s="44"/>
      <c r="J527" s="53"/>
      <c r="K527" s="45"/>
      <c r="L527" s="54"/>
      <c r="M527" s="54"/>
      <c r="N527" s="54"/>
      <c r="O527" s="54"/>
    </row>
    <row r="528" spans="2:15" s="51" customFormat="1" x14ac:dyDescent="0.25">
      <c r="B528" s="66"/>
      <c r="C528" s="58"/>
      <c r="E528" s="66"/>
      <c r="F528" s="66"/>
      <c r="G528" s="67"/>
      <c r="H528" s="66"/>
      <c r="I528" s="69"/>
      <c r="J528" s="57"/>
      <c r="K528" s="70"/>
      <c r="L528" s="66"/>
      <c r="M528" s="66"/>
      <c r="N528" s="66"/>
      <c r="O528" s="66"/>
    </row>
    <row r="529" spans="1:15" s="41" customFormat="1" x14ac:dyDescent="0.25">
      <c r="B529" s="54"/>
      <c r="C529" s="52"/>
      <c r="E529" s="54"/>
      <c r="F529" s="54"/>
      <c r="G529" s="49"/>
      <c r="H529" s="54"/>
      <c r="I529" s="44"/>
      <c r="J529" s="53"/>
      <c r="K529" s="45"/>
      <c r="L529" s="54"/>
      <c r="M529" s="54"/>
      <c r="N529" s="54"/>
      <c r="O529" s="54"/>
    </row>
    <row r="530" spans="1:15" s="41" customFormat="1" x14ac:dyDescent="0.25">
      <c r="B530" s="54"/>
      <c r="C530" s="52"/>
      <c r="E530" s="54"/>
      <c r="F530" s="54"/>
      <c r="G530" s="49"/>
      <c r="H530" s="54"/>
      <c r="I530" s="44"/>
      <c r="J530" s="53"/>
      <c r="K530" s="45"/>
      <c r="L530" s="54"/>
      <c r="M530" s="54"/>
      <c r="N530" s="54"/>
    </row>
    <row r="531" spans="1:15" s="41" customFormat="1" x14ac:dyDescent="0.25">
      <c r="B531" s="54"/>
      <c r="C531" s="52"/>
      <c r="E531" s="54"/>
      <c r="F531" s="54"/>
      <c r="G531" s="49"/>
      <c r="H531" s="54"/>
      <c r="I531" s="44"/>
      <c r="J531" s="53"/>
      <c r="K531" s="45"/>
      <c r="L531" s="54"/>
      <c r="M531" s="54"/>
      <c r="N531" s="54"/>
      <c r="O531" s="54"/>
    </row>
    <row r="532" spans="1:15" s="41" customFormat="1" x14ac:dyDescent="0.25">
      <c r="A532" s="54"/>
      <c r="B532" s="54"/>
      <c r="C532" s="52"/>
      <c r="E532" s="76"/>
      <c r="F532" s="54"/>
      <c r="G532" s="49"/>
      <c r="I532" s="44"/>
      <c r="J532" s="53"/>
      <c r="K532" s="45"/>
      <c r="L532" s="54"/>
      <c r="M532" s="54"/>
      <c r="N532" s="54"/>
      <c r="O532" s="54"/>
    </row>
    <row r="533" spans="1:15" s="41" customFormat="1" x14ac:dyDescent="0.25">
      <c r="B533" s="54"/>
      <c r="C533" s="52"/>
      <c r="E533" s="54"/>
      <c r="F533" s="54"/>
      <c r="G533" s="49"/>
      <c r="H533" s="54"/>
      <c r="I533" s="44"/>
      <c r="J533" s="53"/>
      <c r="K533" s="45"/>
      <c r="L533" s="54"/>
      <c r="M533" s="54"/>
      <c r="N533" s="54"/>
      <c r="O533" s="54"/>
    </row>
    <row r="534" spans="1:15" s="41" customFormat="1" x14ac:dyDescent="0.25">
      <c r="B534" s="54"/>
      <c r="C534" s="52"/>
      <c r="E534" s="54"/>
      <c r="F534" s="54"/>
      <c r="G534" s="49"/>
      <c r="H534" s="54"/>
      <c r="I534" s="44"/>
      <c r="J534" s="53"/>
      <c r="K534" s="45"/>
      <c r="L534" s="54"/>
      <c r="M534" s="54"/>
      <c r="N534" s="54"/>
      <c r="O534" s="54"/>
    </row>
    <row r="535" spans="1:15" s="41" customFormat="1" x14ac:dyDescent="0.25">
      <c r="C535" s="52"/>
      <c r="E535" s="54"/>
      <c r="F535" s="54"/>
      <c r="G535" s="49"/>
      <c r="H535" s="54"/>
      <c r="I535" s="44"/>
      <c r="J535" s="53"/>
      <c r="K535" s="45"/>
      <c r="L535" s="54"/>
      <c r="M535" s="54"/>
      <c r="N535" s="54"/>
      <c r="O535" s="54"/>
    </row>
    <row r="536" spans="1:15" s="51" customFormat="1" x14ac:dyDescent="0.25">
      <c r="B536" s="66"/>
      <c r="C536" s="58"/>
      <c r="E536" s="66"/>
      <c r="F536" s="66"/>
      <c r="G536" s="67"/>
      <c r="H536" s="66"/>
      <c r="I536" s="69"/>
      <c r="J536" s="57"/>
      <c r="K536" s="70"/>
      <c r="L536" s="66"/>
      <c r="M536" s="66"/>
      <c r="N536" s="66"/>
      <c r="O536" s="66"/>
    </row>
    <row r="537" spans="1:15" s="41" customFormat="1" x14ac:dyDescent="0.25">
      <c r="B537" s="54"/>
      <c r="C537" s="52"/>
      <c r="G537" s="63"/>
      <c r="I537" s="44"/>
      <c r="J537" s="53"/>
      <c r="K537" s="45"/>
    </row>
    <row r="538" spans="1:15" s="41" customFormat="1" x14ac:dyDescent="0.25">
      <c r="B538" s="54"/>
      <c r="C538" s="52"/>
      <c r="E538" s="54"/>
      <c r="F538" s="54"/>
      <c r="G538" s="49"/>
      <c r="H538" s="54"/>
      <c r="I538" s="44"/>
      <c r="J538" s="53"/>
      <c r="K538" s="45"/>
      <c r="L538" s="54"/>
      <c r="M538" s="54"/>
      <c r="N538" s="54"/>
      <c r="O538" s="54"/>
    </row>
    <row r="539" spans="1:15" s="51" customFormat="1" x14ac:dyDescent="0.25">
      <c r="B539" s="66"/>
      <c r="C539" s="58"/>
      <c r="E539" s="66"/>
      <c r="F539" s="66"/>
      <c r="G539" s="67"/>
      <c r="H539" s="66"/>
      <c r="I539" s="69"/>
      <c r="J539" s="57"/>
      <c r="K539" s="70"/>
      <c r="L539" s="66"/>
      <c r="M539" s="66"/>
      <c r="N539" s="66"/>
      <c r="O539" s="66"/>
    </row>
    <row r="540" spans="1:15" s="41" customFormat="1" x14ac:dyDescent="0.25">
      <c r="B540" s="54"/>
      <c r="C540" s="52"/>
      <c r="E540" s="54"/>
      <c r="F540" s="54"/>
      <c r="G540" s="49"/>
      <c r="H540" s="54"/>
      <c r="I540" s="44"/>
      <c r="J540" s="53"/>
      <c r="K540" s="45"/>
      <c r="L540" s="54"/>
      <c r="M540" s="54"/>
      <c r="N540" s="54"/>
      <c r="O540" s="54"/>
    </row>
    <row r="541" spans="1:15" s="41" customFormat="1" x14ac:dyDescent="0.25">
      <c r="B541" s="54"/>
      <c r="C541" s="52"/>
      <c r="E541" s="76"/>
      <c r="F541" s="54"/>
      <c r="G541" s="49"/>
      <c r="H541" s="54"/>
      <c r="I541" s="44"/>
      <c r="J541" s="53"/>
      <c r="K541" s="45"/>
      <c r="L541" s="54"/>
      <c r="M541" s="54"/>
      <c r="N541" s="54"/>
      <c r="O541" s="54"/>
    </row>
    <row r="542" spans="1:15" s="41" customFormat="1" x14ac:dyDescent="0.25">
      <c r="B542" s="54"/>
      <c r="C542" s="52"/>
      <c r="E542" s="54"/>
      <c r="F542" s="54"/>
      <c r="G542" s="49"/>
      <c r="H542" s="54"/>
      <c r="I542" s="44"/>
      <c r="J542" s="53"/>
      <c r="K542" s="45"/>
      <c r="L542" s="54"/>
      <c r="M542" s="54"/>
      <c r="N542" s="54"/>
      <c r="O542" s="54"/>
    </row>
    <row r="543" spans="1:15" s="41" customFormat="1" x14ac:dyDescent="0.25">
      <c r="B543" s="54"/>
      <c r="C543" s="52"/>
      <c r="E543" s="54"/>
      <c r="F543" s="54"/>
      <c r="G543" s="49"/>
      <c r="H543" s="54"/>
      <c r="I543" s="44"/>
      <c r="J543" s="53"/>
      <c r="K543" s="45"/>
      <c r="L543" s="54"/>
      <c r="M543" s="54"/>
      <c r="N543" s="54"/>
      <c r="O543" s="54"/>
    </row>
    <row r="544" spans="1:15" s="41" customFormat="1" x14ac:dyDescent="0.25">
      <c r="B544" s="54"/>
      <c r="C544" s="52"/>
      <c r="E544" s="54"/>
      <c r="F544" s="54"/>
      <c r="G544" s="49"/>
      <c r="H544" s="54"/>
      <c r="I544" s="44"/>
      <c r="J544" s="53"/>
      <c r="K544" s="45"/>
      <c r="L544" s="54"/>
      <c r="M544" s="54"/>
      <c r="O544" s="54"/>
    </row>
    <row r="545" spans="2:16" s="41" customFormat="1" x14ac:dyDescent="0.25">
      <c r="B545" s="54"/>
      <c r="C545" s="52"/>
      <c r="E545" s="54"/>
      <c r="F545" s="54"/>
      <c r="G545" s="49"/>
      <c r="H545" s="54"/>
      <c r="I545" s="44"/>
      <c r="J545" s="53"/>
      <c r="K545" s="45"/>
      <c r="L545" s="54"/>
      <c r="M545" s="54"/>
      <c r="N545" s="54"/>
      <c r="O545" s="54"/>
    </row>
    <row r="546" spans="2:16" s="51" customFormat="1" x14ac:dyDescent="0.25">
      <c r="B546" s="66"/>
      <c r="C546" s="58"/>
      <c r="G546" s="68"/>
      <c r="I546" s="69"/>
      <c r="J546" s="57"/>
      <c r="K546" s="70"/>
    </row>
    <row r="547" spans="2:16" s="41" customFormat="1" x14ac:dyDescent="0.25">
      <c r="B547" s="54"/>
      <c r="C547" s="52"/>
      <c r="E547" s="54"/>
      <c r="F547" s="54"/>
      <c r="G547" s="49"/>
      <c r="H547" s="54"/>
      <c r="I547" s="44"/>
      <c r="J547" s="53"/>
      <c r="K547" s="45"/>
      <c r="L547" s="54"/>
      <c r="M547" s="54"/>
      <c r="N547" s="54"/>
      <c r="O547" s="54"/>
    </row>
    <row r="548" spans="2:16" s="41" customFormat="1" x14ac:dyDescent="0.25">
      <c r="B548" s="54"/>
      <c r="C548" s="52"/>
      <c r="E548" s="54"/>
      <c r="F548" s="49"/>
      <c r="G548" s="63"/>
      <c r="I548" s="44"/>
      <c r="J548" s="53"/>
      <c r="K548" s="45"/>
      <c r="L548" s="54"/>
      <c r="M548" s="54"/>
      <c r="N548" s="54"/>
    </row>
    <row r="549" spans="2:16" s="41" customFormat="1" x14ac:dyDescent="0.25">
      <c r="B549" s="54"/>
      <c r="C549" s="52"/>
      <c r="E549" s="54"/>
      <c r="F549" s="54"/>
      <c r="G549" s="49"/>
      <c r="H549" s="54"/>
      <c r="I549" s="44"/>
      <c r="J549" s="53"/>
      <c r="K549" s="45"/>
      <c r="L549" s="54"/>
      <c r="M549" s="54"/>
      <c r="N549" s="54"/>
      <c r="O549" s="54"/>
      <c r="P549" s="54"/>
    </row>
    <row r="550" spans="2:16" s="41" customFormat="1" x14ac:dyDescent="0.25">
      <c r="B550" s="54"/>
      <c r="C550" s="52"/>
      <c r="E550" s="54"/>
      <c r="F550" s="54"/>
      <c r="G550" s="49"/>
      <c r="H550" s="54"/>
      <c r="I550" s="44"/>
      <c r="J550" s="53"/>
      <c r="K550" s="45"/>
      <c r="L550" s="54"/>
      <c r="M550" s="54"/>
      <c r="N550" s="54"/>
      <c r="O550" s="54"/>
    </row>
    <row r="551" spans="2:16" s="51" customFormat="1" x14ac:dyDescent="0.25">
      <c r="C551" s="58"/>
      <c r="E551" s="66"/>
      <c r="G551" s="68"/>
      <c r="I551" s="69"/>
      <c r="J551" s="57"/>
      <c r="K551" s="70"/>
    </row>
    <row r="552" spans="2:16" s="41" customFormat="1" x14ac:dyDescent="0.25">
      <c r="B552" s="54"/>
      <c r="C552" s="52"/>
      <c r="E552" s="54"/>
      <c r="G552" s="63"/>
      <c r="I552" s="44"/>
      <c r="J552" s="53"/>
      <c r="K552" s="45"/>
    </row>
    <row r="553" spans="2:16" s="41" customFormat="1" x14ac:dyDescent="0.25">
      <c r="B553" s="54"/>
      <c r="C553" s="52"/>
      <c r="E553" s="54"/>
      <c r="F553" s="54"/>
      <c r="G553" s="49"/>
      <c r="H553" s="54"/>
      <c r="I553" s="44"/>
      <c r="J553" s="53"/>
      <c r="K553" s="45"/>
      <c r="L553" s="54"/>
      <c r="M553" s="54"/>
      <c r="N553" s="54"/>
      <c r="O553" s="54"/>
    </row>
    <row r="554" spans="2:16" s="41" customFormat="1" x14ac:dyDescent="0.25">
      <c r="B554" s="54"/>
      <c r="C554" s="52"/>
      <c r="E554" s="54"/>
      <c r="F554" s="54"/>
      <c r="G554" s="49"/>
      <c r="H554" s="54"/>
      <c r="I554" s="44"/>
      <c r="J554" s="53"/>
      <c r="K554" s="45"/>
      <c r="L554" s="54"/>
      <c r="M554" s="54"/>
      <c r="N554" s="54"/>
      <c r="O554" s="54"/>
    </row>
    <row r="555" spans="2:16" s="41" customFormat="1" x14ac:dyDescent="0.25">
      <c r="B555" s="54"/>
      <c r="C555" s="52"/>
      <c r="E555" s="54"/>
      <c r="F555" s="54"/>
      <c r="G555" s="49"/>
      <c r="H555" s="54"/>
      <c r="I555" s="44"/>
      <c r="J555" s="53"/>
      <c r="K555" s="45"/>
      <c r="L555" s="54"/>
      <c r="M555" s="54"/>
      <c r="N555" s="54"/>
      <c r="O555" s="54"/>
    </row>
    <row r="556" spans="2:16" s="51" customFormat="1" x14ac:dyDescent="0.25">
      <c r="B556" s="66"/>
      <c r="C556" s="58"/>
      <c r="E556" s="66"/>
      <c r="F556" s="66"/>
      <c r="G556" s="67"/>
      <c r="H556" s="66"/>
      <c r="I556" s="69"/>
      <c r="J556" s="57"/>
      <c r="K556" s="70"/>
      <c r="L556" s="66"/>
      <c r="M556" s="66"/>
      <c r="N556" s="66"/>
      <c r="O556" s="66"/>
    </row>
    <row r="557" spans="2:16" s="41" customFormat="1" x14ac:dyDescent="0.25">
      <c r="C557" s="52"/>
      <c r="G557" s="49"/>
      <c r="I557" s="44"/>
      <c r="J557" s="53"/>
      <c r="K557" s="45"/>
    </row>
    <row r="558" spans="2:16" s="41" customFormat="1" x14ac:dyDescent="0.25">
      <c r="B558" s="73"/>
      <c r="C558" s="52"/>
      <c r="G558" s="63"/>
      <c r="I558" s="44"/>
      <c r="J558" s="53"/>
      <c r="K558" s="45"/>
    </row>
    <row r="559" spans="2:16" s="41" customFormat="1" x14ac:dyDescent="0.25">
      <c r="C559" s="52"/>
      <c r="F559" s="49"/>
      <c r="G559" s="63"/>
      <c r="I559" s="44"/>
      <c r="J559" s="53"/>
      <c r="K559" s="45"/>
    </row>
    <row r="560" spans="2:16" s="41" customFormat="1" x14ac:dyDescent="0.25">
      <c r="B560" s="55"/>
      <c r="C560" s="52"/>
      <c r="G560" s="63"/>
      <c r="I560" s="44"/>
      <c r="J560" s="53"/>
      <c r="K560" s="45"/>
    </row>
    <row r="561" spans="2:15" s="41" customFormat="1" x14ac:dyDescent="0.25">
      <c r="B561" s="54"/>
      <c r="C561" s="52"/>
      <c r="E561" s="54"/>
      <c r="G561" s="63"/>
      <c r="I561" s="44"/>
      <c r="J561" s="53"/>
      <c r="K561" s="45"/>
      <c r="O561" s="73"/>
    </row>
    <row r="562" spans="2:15" s="41" customFormat="1" x14ac:dyDescent="0.25">
      <c r="B562" s="54"/>
      <c r="C562" s="52"/>
      <c r="E562" s="54"/>
      <c r="G562" s="63"/>
      <c r="I562" s="44"/>
      <c r="J562" s="53"/>
      <c r="K562" s="45"/>
      <c r="O562" s="73"/>
    </row>
    <row r="563" spans="2:15" s="41" customFormat="1" x14ac:dyDescent="0.25">
      <c r="B563" s="54"/>
      <c r="C563" s="52"/>
      <c r="G563" s="63"/>
      <c r="I563" s="44"/>
      <c r="J563" s="53"/>
      <c r="K563" s="45"/>
    </row>
    <row r="564" spans="2:15" s="41" customFormat="1" x14ac:dyDescent="0.25">
      <c r="B564" s="54"/>
      <c r="C564" s="52"/>
      <c r="G564" s="63"/>
      <c r="I564" s="44"/>
      <c r="J564" s="53"/>
      <c r="K564" s="45"/>
    </row>
    <row r="565" spans="2:15" s="41" customFormat="1" x14ac:dyDescent="0.25">
      <c r="B565" s="54"/>
      <c r="C565" s="52"/>
      <c r="G565" s="63"/>
      <c r="I565" s="44"/>
      <c r="J565" s="53"/>
      <c r="K565" s="45"/>
    </row>
    <row r="566" spans="2:15" s="41" customFormat="1" x14ac:dyDescent="0.25">
      <c r="B566" s="54"/>
      <c r="C566" s="52"/>
      <c r="G566" s="63"/>
      <c r="I566" s="44"/>
      <c r="J566" s="53"/>
      <c r="K566" s="45"/>
    </row>
    <row r="567" spans="2:15" s="41" customFormat="1" x14ac:dyDescent="0.25">
      <c r="B567" s="42"/>
      <c r="C567" s="52"/>
      <c r="G567" s="63"/>
      <c r="I567" s="44"/>
      <c r="J567" s="53"/>
      <c r="K567" s="45"/>
    </row>
    <row r="568" spans="2:15" s="41" customFormat="1" x14ac:dyDescent="0.25">
      <c r="C568" s="52"/>
      <c r="G568" s="49"/>
      <c r="I568" s="44"/>
      <c r="J568" s="53"/>
      <c r="K568" s="45"/>
    </row>
    <row r="569" spans="2:15" s="41" customFormat="1" x14ac:dyDescent="0.25">
      <c r="C569" s="52"/>
      <c r="G569" s="63"/>
      <c r="I569" s="44"/>
      <c r="J569" s="53"/>
      <c r="K569" s="45"/>
    </row>
    <row r="570" spans="2:15" s="41" customFormat="1" x14ac:dyDescent="0.25">
      <c r="C570" s="52"/>
      <c r="G570" s="49"/>
      <c r="I570" s="44"/>
      <c r="J570" s="53"/>
      <c r="K570" s="45"/>
    </row>
    <row r="571" spans="2:15" s="41" customFormat="1" x14ac:dyDescent="0.25">
      <c r="C571" s="52"/>
      <c r="G571" s="63"/>
      <c r="I571" s="44"/>
      <c r="J571" s="53"/>
      <c r="K571" s="45"/>
    </row>
    <row r="572" spans="2:15" s="41" customFormat="1" x14ac:dyDescent="0.25">
      <c r="C572" s="52"/>
      <c r="G572" s="63"/>
      <c r="I572" s="44"/>
      <c r="J572" s="53"/>
      <c r="K572" s="45"/>
    </row>
    <row r="573" spans="2:15" s="41" customFormat="1" x14ac:dyDescent="0.25">
      <c r="B573" s="55"/>
      <c r="C573" s="52"/>
      <c r="E573" s="54"/>
      <c r="F573" s="54"/>
      <c r="G573" s="63"/>
      <c r="I573" s="44"/>
      <c r="J573" s="53"/>
      <c r="K573" s="45"/>
    </row>
    <row r="574" spans="2:15" s="41" customFormat="1" x14ac:dyDescent="0.25">
      <c r="B574" s="54"/>
      <c r="C574" s="52"/>
      <c r="G574" s="63"/>
      <c r="I574" s="44"/>
      <c r="J574" s="53"/>
      <c r="K574" s="45"/>
    </row>
    <row r="575" spans="2:15" s="41" customFormat="1" x14ac:dyDescent="0.25">
      <c r="C575" s="52"/>
      <c r="G575" s="63"/>
      <c r="I575" s="44"/>
      <c r="J575" s="53"/>
      <c r="K575" s="45"/>
    </row>
    <row r="576" spans="2:15" s="41" customFormat="1" x14ac:dyDescent="0.25">
      <c r="B576" s="54"/>
      <c r="C576" s="52"/>
      <c r="E576" s="54"/>
      <c r="G576" s="63"/>
      <c r="I576" s="44"/>
      <c r="J576" s="53"/>
      <c r="K576" s="45"/>
    </row>
    <row r="577" spans="2:15" s="41" customFormat="1" x14ac:dyDescent="0.25">
      <c r="B577" s="54"/>
      <c r="C577" s="52"/>
      <c r="G577" s="63"/>
      <c r="I577" s="44"/>
      <c r="J577" s="53"/>
      <c r="K577" s="45"/>
    </row>
    <row r="578" spans="2:15" s="41" customFormat="1" x14ac:dyDescent="0.25">
      <c r="B578" s="54"/>
      <c r="C578" s="52"/>
      <c r="G578" s="63"/>
      <c r="I578" s="44"/>
      <c r="J578" s="53"/>
      <c r="K578" s="45"/>
    </row>
    <row r="579" spans="2:15" s="41" customFormat="1" x14ac:dyDescent="0.25">
      <c r="B579" s="54"/>
      <c r="C579" s="52"/>
      <c r="G579" s="63"/>
      <c r="I579" s="44"/>
      <c r="J579" s="53"/>
      <c r="K579" s="45"/>
    </row>
    <row r="580" spans="2:15" s="41" customFormat="1" x14ac:dyDescent="0.25">
      <c r="C580" s="52"/>
      <c r="G580" s="49"/>
      <c r="I580" s="44"/>
      <c r="J580" s="53"/>
    </row>
    <row r="581" spans="2:15" s="41" customFormat="1" x14ac:dyDescent="0.25">
      <c r="C581" s="52"/>
      <c r="G581" s="63"/>
      <c r="I581" s="44"/>
      <c r="J581" s="53"/>
      <c r="K581" s="45"/>
    </row>
    <row r="582" spans="2:15" s="41" customFormat="1" x14ac:dyDescent="0.25">
      <c r="C582" s="52"/>
      <c r="G582" s="49"/>
      <c r="I582" s="44"/>
      <c r="J582" s="53"/>
      <c r="K582" s="45"/>
    </row>
    <row r="583" spans="2:15" s="41" customFormat="1" x14ac:dyDescent="0.25">
      <c r="C583" s="52"/>
      <c r="E583" s="54"/>
      <c r="G583" s="63"/>
      <c r="I583" s="44"/>
      <c r="J583" s="53"/>
      <c r="K583" s="45"/>
    </row>
    <row r="584" spans="2:15" s="41" customFormat="1" x14ac:dyDescent="0.25">
      <c r="C584" s="52"/>
      <c r="G584" s="49"/>
      <c r="I584" s="44"/>
      <c r="J584" s="53"/>
      <c r="K584" s="45"/>
    </row>
    <row r="585" spans="2:15" s="41" customFormat="1" x14ac:dyDescent="0.25">
      <c r="C585" s="52"/>
      <c r="G585" s="49"/>
      <c r="I585" s="44"/>
      <c r="J585" s="53"/>
      <c r="K585" s="45"/>
    </row>
    <row r="587" spans="2:15" s="41" customFormat="1" x14ac:dyDescent="0.25">
      <c r="B587" s="54"/>
      <c r="C587" s="52"/>
      <c r="G587" s="63"/>
      <c r="I587" s="44"/>
      <c r="J587" s="53"/>
      <c r="K587" s="45"/>
    </row>
    <row r="588" spans="2:15" s="41" customFormat="1" x14ac:dyDescent="0.25">
      <c r="B588" s="54"/>
      <c r="C588" s="52"/>
      <c r="E588" s="54"/>
      <c r="G588" s="63"/>
      <c r="I588" s="44"/>
      <c r="J588" s="53"/>
      <c r="K588" s="45"/>
    </row>
    <row r="589" spans="2:15" s="41" customFormat="1" x14ac:dyDescent="0.25">
      <c r="C589" s="52"/>
      <c r="G589" s="49"/>
      <c r="I589" s="44"/>
      <c r="J589" s="53"/>
      <c r="K589" s="45"/>
    </row>
    <row r="590" spans="2:15" s="41" customFormat="1" x14ac:dyDescent="0.25">
      <c r="B590" s="54"/>
      <c r="C590" s="52"/>
      <c r="E590" s="54"/>
      <c r="G590" s="63"/>
      <c r="I590" s="44"/>
      <c r="J590" s="53"/>
      <c r="K590" s="45"/>
      <c r="O590" s="73"/>
    </row>
    <row r="591" spans="2:15" s="41" customFormat="1" x14ac:dyDescent="0.25">
      <c r="B591" s="55"/>
      <c r="C591" s="52"/>
      <c r="G591" s="63"/>
      <c r="I591" s="44"/>
      <c r="J591" s="53"/>
      <c r="K591" s="45"/>
    </row>
    <row r="592" spans="2:15" s="41" customFormat="1" x14ac:dyDescent="0.25">
      <c r="B592" s="55"/>
      <c r="C592" s="52"/>
      <c r="G592" s="63"/>
      <c r="I592" s="44"/>
      <c r="J592" s="53"/>
      <c r="K592" s="45"/>
    </row>
    <row r="593" spans="2:15" s="41" customFormat="1" x14ac:dyDescent="0.25">
      <c r="B593" s="55"/>
      <c r="C593" s="52"/>
      <c r="G593" s="63"/>
      <c r="I593" s="44"/>
      <c r="J593" s="53"/>
      <c r="K593" s="45"/>
    </row>
    <row r="594" spans="2:15" s="41" customFormat="1" x14ac:dyDescent="0.25">
      <c r="B594" s="54"/>
      <c r="C594" s="52"/>
      <c r="G594" s="63"/>
      <c r="I594" s="44"/>
      <c r="J594" s="53"/>
      <c r="K594" s="45"/>
    </row>
    <row r="595" spans="2:15" s="41" customFormat="1" x14ac:dyDescent="0.25">
      <c r="B595" s="55"/>
      <c r="C595" s="52"/>
      <c r="G595" s="63"/>
      <c r="H595" s="54"/>
      <c r="I595" s="44"/>
      <c r="J595" s="53"/>
      <c r="K595" s="45"/>
    </row>
    <row r="596" spans="2:15" s="41" customFormat="1" x14ac:dyDescent="0.25">
      <c r="B596" s="55"/>
      <c r="C596" s="52"/>
      <c r="E596" s="54"/>
      <c r="G596" s="63"/>
      <c r="H596" s="54"/>
      <c r="I596" s="44"/>
      <c r="J596" s="53"/>
      <c r="K596" s="45"/>
      <c r="L596" s="54"/>
      <c r="M596" s="54"/>
      <c r="N596" s="54"/>
      <c r="O596" s="54"/>
    </row>
    <row r="597" spans="2:15" s="41" customFormat="1" x14ac:dyDescent="0.25">
      <c r="C597" s="52"/>
      <c r="G597" s="49"/>
      <c r="I597" s="44"/>
      <c r="J597" s="53"/>
      <c r="K597" s="45"/>
    </row>
    <row r="598" spans="2:15" s="41" customFormat="1" x14ac:dyDescent="0.25">
      <c r="B598" s="55"/>
      <c r="C598" s="52"/>
      <c r="G598" s="63"/>
      <c r="I598" s="44"/>
      <c r="J598" s="53"/>
      <c r="K598" s="45"/>
    </row>
    <row r="599" spans="2:15" s="41" customFormat="1" x14ac:dyDescent="0.25">
      <c r="B599" s="54"/>
      <c r="C599" s="52"/>
      <c r="G599" s="63"/>
      <c r="I599" s="44"/>
      <c r="J599" s="53"/>
      <c r="K599" s="45"/>
    </row>
    <row r="600" spans="2:15" s="41" customFormat="1" x14ac:dyDescent="0.25">
      <c r="C600" s="52"/>
      <c r="G600" s="49"/>
      <c r="I600" s="44"/>
      <c r="J600" s="53"/>
      <c r="K600" s="45"/>
    </row>
    <row r="601" spans="2:15" s="41" customFormat="1" x14ac:dyDescent="0.25">
      <c r="C601" s="52"/>
      <c r="G601" s="49"/>
      <c r="I601" s="44"/>
      <c r="J601" s="53"/>
      <c r="K601" s="45"/>
    </row>
    <row r="602" spans="2:15" s="41" customFormat="1" x14ac:dyDescent="0.25">
      <c r="C602" s="52"/>
      <c r="G602" s="49"/>
      <c r="I602" s="44"/>
      <c r="J602" s="53"/>
      <c r="K602" s="45"/>
    </row>
    <row r="603" spans="2:15" s="41" customFormat="1" x14ac:dyDescent="0.25">
      <c r="B603" s="54"/>
      <c r="C603" s="52"/>
      <c r="G603" s="63"/>
      <c r="I603" s="44"/>
      <c r="J603" s="53"/>
      <c r="K603" s="45"/>
    </row>
    <row r="604" spans="2:15" s="41" customFormat="1" x14ac:dyDescent="0.25">
      <c r="C604" s="52"/>
      <c r="G604" s="63"/>
      <c r="I604" s="44"/>
      <c r="J604" s="53"/>
      <c r="K604" s="45"/>
    </row>
    <row r="605" spans="2:15" s="41" customFormat="1" x14ac:dyDescent="0.25">
      <c r="B605" s="42"/>
      <c r="C605" s="52"/>
      <c r="G605" s="63"/>
      <c r="I605" s="44"/>
      <c r="J605" s="53"/>
      <c r="K605" s="45"/>
    </row>
    <row r="607" spans="2:15" s="41" customFormat="1" x14ac:dyDescent="0.25">
      <c r="C607" s="52"/>
      <c r="G607" s="49"/>
      <c r="I607" s="44"/>
      <c r="J607" s="53"/>
      <c r="K607" s="45"/>
    </row>
    <row r="608" spans="2:15" s="41" customFormat="1" x14ac:dyDescent="0.25">
      <c r="B608" s="55"/>
      <c r="C608" s="52"/>
      <c r="G608" s="63"/>
      <c r="I608" s="44"/>
      <c r="J608" s="53"/>
      <c r="K608" s="45"/>
    </row>
    <row r="609" spans="2:15" s="41" customFormat="1" x14ac:dyDescent="0.25">
      <c r="C609" s="52"/>
      <c r="G609" s="63"/>
      <c r="I609" s="44"/>
      <c r="J609" s="53"/>
      <c r="K609" s="45"/>
    </row>
    <row r="610" spans="2:15" s="41" customFormat="1" x14ac:dyDescent="0.25">
      <c r="B610" s="54"/>
      <c r="C610" s="52"/>
      <c r="E610" s="54"/>
      <c r="G610" s="63"/>
      <c r="I610" s="44"/>
      <c r="J610" s="53"/>
      <c r="K610" s="45"/>
    </row>
    <row r="611" spans="2:15" s="41" customFormat="1" x14ac:dyDescent="0.25">
      <c r="B611" s="55"/>
      <c r="C611" s="52"/>
      <c r="G611" s="63"/>
      <c r="I611" s="44"/>
      <c r="J611" s="53"/>
      <c r="K611" s="45"/>
    </row>
    <row r="612" spans="2:15" s="41" customFormat="1" x14ac:dyDescent="0.25">
      <c r="B612" s="55"/>
      <c r="C612" s="52"/>
      <c r="E612" s="54"/>
      <c r="G612" s="63"/>
      <c r="H612" s="54"/>
      <c r="I612" s="44"/>
      <c r="J612" s="53"/>
      <c r="K612" s="45"/>
      <c r="L612" s="54"/>
      <c r="M612" s="54"/>
      <c r="N612" s="54"/>
      <c r="O612" s="54"/>
    </row>
    <row r="613" spans="2:15" s="41" customFormat="1" x14ac:dyDescent="0.25">
      <c r="C613" s="52"/>
      <c r="G613" s="49"/>
      <c r="I613" s="44"/>
      <c r="J613" s="53"/>
      <c r="K613" s="45"/>
    </row>
    <row r="614" spans="2:15" s="41" customFormat="1" x14ac:dyDescent="0.25">
      <c r="B614" s="55"/>
      <c r="C614" s="52"/>
      <c r="G614" s="63"/>
      <c r="I614" s="44"/>
      <c r="J614" s="53"/>
      <c r="K614" s="45"/>
    </row>
    <row r="615" spans="2:15" s="41" customFormat="1" x14ac:dyDescent="0.25">
      <c r="B615" s="55"/>
      <c r="C615" s="52"/>
      <c r="E615" s="54"/>
      <c r="F615" s="54"/>
      <c r="G615" s="63"/>
      <c r="I615" s="44"/>
      <c r="J615" s="53"/>
      <c r="K615" s="45"/>
    </row>
    <row r="616" spans="2:15" s="41" customFormat="1" x14ac:dyDescent="0.25">
      <c r="B616" s="55"/>
      <c r="C616" s="52"/>
      <c r="E616" s="54"/>
      <c r="G616" s="63"/>
      <c r="H616" s="54"/>
      <c r="I616" s="44"/>
      <c r="J616" s="53"/>
      <c r="K616" s="45"/>
      <c r="L616" s="54"/>
      <c r="M616" s="54"/>
      <c r="N616" s="54"/>
    </row>
    <row r="617" spans="2:15" s="41" customFormat="1" x14ac:dyDescent="0.25">
      <c r="B617" s="54"/>
      <c r="C617" s="52"/>
      <c r="E617" s="54"/>
      <c r="G617" s="63"/>
      <c r="I617" s="44"/>
      <c r="J617" s="53"/>
      <c r="K617" s="45"/>
    </row>
    <row r="618" spans="2:15" s="41" customFormat="1" x14ac:dyDescent="0.25">
      <c r="C618" s="52"/>
      <c r="G618" s="49"/>
      <c r="I618" s="44"/>
      <c r="J618" s="53"/>
      <c r="K618" s="45"/>
    </row>
    <row r="619" spans="2:15" s="41" customFormat="1" x14ac:dyDescent="0.25">
      <c r="B619" s="42"/>
      <c r="C619" s="52"/>
      <c r="G619" s="63"/>
      <c r="I619" s="44"/>
      <c r="J619" s="53"/>
      <c r="K619" s="45"/>
    </row>
    <row r="620" spans="2:15" s="41" customFormat="1" x14ac:dyDescent="0.25">
      <c r="B620" s="55"/>
      <c r="C620" s="52"/>
      <c r="G620" s="63"/>
      <c r="I620" s="44"/>
      <c r="J620" s="53"/>
      <c r="K620" s="45"/>
      <c r="O620" s="54"/>
    </row>
    <row r="621" spans="2:15" s="41" customFormat="1" x14ac:dyDescent="0.25">
      <c r="B621" s="54"/>
      <c r="C621" s="52"/>
      <c r="G621" s="63"/>
      <c r="I621" s="44"/>
      <c r="J621" s="53"/>
      <c r="K621" s="45"/>
    </row>
    <row r="622" spans="2:15" s="41" customFormat="1" x14ac:dyDescent="0.25">
      <c r="C622" s="52"/>
      <c r="G622" s="49"/>
      <c r="I622" s="44"/>
      <c r="J622" s="53"/>
      <c r="K622" s="45"/>
    </row>
    <row r="623" spans="2:15" s="41" customFormat="1" x14ac:dyDescent="0.25">
      <c r="B623" s="54"/>
      <c r="C623" s="52"/>
      <c r="E623" s="54"/>
      <c r="G623" s="63"/>
      <c r="I623" s="44"/>
      <c r="J623" s="53"/>
      <c r="K623" s="45"/>
    </row>
    <row r="624" spans="2:15" s="41" customFormat="1" x14ac:dyDescent="0.25">
      <c r="C624" s="52"/>
      <c r="G624" s="49"/>
      <c r="I624" s="44"/>
      <c r="J624" s="53"/>
      <c r="K624" s="45"/>
    </row>
    <row r="625" spans="2:15" s="41" customFormat="1" x14ac:dyDescent="0.25">
      <c r="B625" s="55"/>
      <c r="C625" s="52"/>
      <c r="G625" s="63"/>
      <c r="I625" s="44"/>
      <c r="J625" s="53"/>
      <c r="K625" s="45"/>
    </row>
    <row r="626" spans="2:15" s="41" customFormat="1" x14ac:dyDescent="0.25">
      <c r="B626" s="55"/>
      <c r="C626" s="52"/>
      <c r="E626" s="54"/>
      <c r="G626" s="63"/>
      <c r="H626" s="54"/>
      <c r="I626" s="44"/>
      <c r="J626" s="53"/>
      <c r="K626" s="45"/>
      <c r="L626" s="54"/>
      <c r="M626" s="54"/>
      <c r="N626" s="54"/>
    </row>
    <row r="627" spans="2:15" s="41" customFormat="1" x14ac:dyDescent="0.25">
      <c r="B627" s="54"/>
      <c r="C627" s="52"/>
      <c r="G627" s="63"/>
      <c r="I627" s="44"/>
      <c r="J627" s="53"/>
      <c r="K627" s="45"/>
    </row>
    <row r="628" spans="2:15" s="41" customFormat="1" x14ac:dyDescent="0.25">
      <c r="C628" s="52"/>
      <c r="G628" s="49"/>
      <c r="I628" s="44"/>
      <c r="J628" s="53"/>
      <c r="K628" s="45"/>
    </row>
    <row r="629" spans="2:15" s="41" customFormat="1" x14ac:dyDescent="0.25">
      <c r="B629" s="54"/>
      <c r="C629" s="52"/>
      <c r="G629" s="63"/>
      <c r="I629" s="44"/>
      <c r="J629" s="53"/>
      <c r="K629" s="45"/>
    </row>
    <row r="630" spans="2:15" s="41" customFormat="1" x14ac:dyDescent="0.25">
      <c r="B630" s="54"/>
      <c r="C630" s="52"/>
      <c r="G630" s="63"/>
      <c r="I630" s="44"/>
      <c r="J630" s="53"/>
      <c r="K630" s="45"/>
    </row>
    <row r="631" spans="2:15" s="41" customFormat="1" x14ac:dyDescent="0.25">
      <c r="B631" s="55"/>
      <c r="C631" s="52"/>
      <c r="E631" s="54"/>
      <c r="F631" s="54"/>
      <c r="G631" s="63"/>
      <c r="H631" s="54"/>
      <c r="I631" s="44"/>
      <c r="J631" s="53"/>
      <c r="K631" s="45"/>
      <c r="L631" s="54"/>
      <c r="M631" s="54"/>
      <c r="N631" s="54"/>
      <c r="O631" s="54"/>
    </row>
    <row r="632" spans="2:15" s="41" customFormat="1" x14ac:dyDescent="0.25">
      <c r="C632" s="52"/>
      <c r="G632" s="49"/>
      <c r="I632" s="44"/>
      <c r="J632" s="53"/>
    </row>
    <row r="633" spans="2:15" s="41" customFormat="1" x14ac:dyDescent="0.25">
      <c r="B633" s="55"/>
      <c r="C633" s="52"/>
      <c r="G633" s="63"/>
      <c r="H633" s="54"/>
      <c r="I633" s="44"/>
      <c r="J633" s="53"/>
      <c r="K633" s="45"/>
    </row>
    <row r="634" spans="2:15" s="41" customFormat="1" x14ac:dyDescent="0.25">
      <c r="B634" s="55"/>
      <c r="C634" s="52"/>
      <c r="G634" s="63"/>
      <c r="H634" s="54"/>
      <c r="I634" s="44"/>
      <c r="J634" s="53"/>
      <c r="K634" s="45"/>
    </row>
    <row r="635" spans="2:15" s="41" customFormat="1" x14ac:dyDescent="0.25">
      <c r="B635" s="55"/>
      <c r="C635" s="52"/>
      <c r="E635" s="43"/>
      <c r="F635" s="54"/>
      <c r="G635" s="63"/>
      <c r="H635" s="54"/>
      <c r="I635" s="44"/>
      <c r="J635" s="53"/>
      <c r="K635" s="45"/>
      <c r="L635" s="54"/>
      <c r="M635" s="54"/>
      <c r="N635" s="54"/>
      <c r="O635" s="54"/>
    </row>
    <row r="636" spans="2:15" s="41" customFormat="1" x14ac:dyDescent="0.25">
      <c r="C636" s="52"/>
      <c r="G636" s="49"/>
      <c r="I636" s="44"/>
      <c r="J636" s="53"/>
      <c r="K636" s="45"/>
    </row>
    <row r="637" spans="2:15" s="41" customFormat="1" x14ac:dyDescent="0.25">
      <c r="C637" s="52"/>
      <c r="G637" s="49"/>
      <c r="I637" s="44"/>
      <c r="J637" s="53"/>
      <c r="K637" s="45"/>
    </row>
    <row r="639" spans="2:15" s="41" customFormat="1" x14ac:dyDescent="0.25">
      <c r="B639" s="54"/>
      <c r="C639" s="52"/>
      <c r="G639" s="63"/>
      <c r="I639" s="44"/>
      <c r="J639" s="53"/>
      <c r="K639" s="45"/>
    </row>
    <row r="640" spans="2:15" s="41" customFormat="1" x14ac:dyDescent="0.25">
      <c r="C640" s="52"/>
      <c r="E640" s="54"/>
      <c r="G640" s="63"/>
      <c r="I640" s="44"/>
      <c r="J640" s="53"/>
      <c r="K640" s="45"/>
    </row>
    <row r="641" spans="2:11" s="41" customFormat="1" x14ac:dyDescent="0.25">
      <c r="C641" s="52"/>
      <c r="G641" s="63"/>
      <c r="I641" s="44"/>
      <c r="J641" s="53"/>
      <c r="K641" s="45"/>
    </row>
    <row r="642" spans="2:11" s="41" customFormat="1" x14ac:dyDescent="0.25">
      <c r="C642" s="52"/>
      <c r="G642" s="49"/>
      <c r="I642" s="44"/>
      <c r="J642" s="53"/>
      <c r="K642" s="45"/>
    </row>
    <row r="643" spans="2:11" s="41" customFormat="1" x14ac:dyDescent="0.25">
      <c r="C643" s="52"/>
      <c r="G643" s="49"/>
      <c r="I643" s="44"/>
      <c r="J643" s="53"/>
      <c r="K643" s="45"/>
    </row>
    <row r="644" spans="2:11" s="41" customFormat="1" x14ac:dyDescent="0.25">
      <c r="C644" s="52"/>
      <c r="F644" s="49"/>
      <c r="G644" s="63"/>
      <c r="I644" s="44"/>
      <c r="J644" s="53"/>
      <c r="K644" s="45"/>
    </row>
    <row r="645" spans="2:11" s="41" customFormat="1" x14ac:dyDescent="0.25">
      <c r="B645" s="55"/>
      <c r="C645" s="52"/>
      <c r="G645" s="63"/>
      <c r="I645" s="44"/>
      <c r="J645" s="53"/>
      <c r="K645" s="45"/>
    </row>
    <row r="646" spans="2:11" s="41" customFormat="1" x14ac:dyDescent="0.25">
      <c r="B646" s="54"/>
      <c r="C646" s="52"/>
      <c r="G646" s="63"/>
      <c r="I646" s="44"/>
      <c r="J646" s="53"/>
      <c r="K646" s="45"/>
    </row>
    <row r="647" spans="2:11" s="41" customFormat="1" x14ac:dyDescent="0.25">
      <c r="C647" s="52"/>
      <c r="G647" s="63"/>
      <c r="I647" s="44"/>
      <c r="J647" s="53"/>
      <c r="K647" s="45"/>
    </row>
    <row r="648" spans="2:11" s="41" customFormat="1" x14ac:dyDescent="0.25">
      <c r="B648" s="42"/>
      <c r="C648" s="52"/>
      <c r="G648" s="63"/>
      <c r="I648" s="44"/>
      <c r="J648" s="53"/>
      <c r="K648" s="45"/>
    </row>
    <row r="649" spans="2:11" s="41" customFormat="1" x14ac:dyDescent="0.25">
      <c r="C649" s="52"/>
      <c r="G649" s="49"/>
      <c r="I649" s="44"/>
      <c r="J649" s="53"/>
      <c r="K649" s="45"/>
    </row>
    <row r="650" spans="2:11" s="41" customFormat="1" x14ac:dyDescent="0.25">
      <c r="B650" s="54"/>
      <c r="C650" s="52"/>
      <c r="G650" s="63"/>
      <c r="I650" s="44"/>
      <c r="J650" s="53"/>
      <c r="K650" s="45"/>
    </row>
    <row r="651" spans="2:11" s="41" customFormat="1" x14ac:dyDescent="0.25">
      <c r="C651" s="52"/>
      <c r="G651" s="63"/>
      <c r="I651" s="44"/>
      <c r="J651" s="53"/>
      <c r="K651" s="45"/>
    </row>
    <row r="652" spans="2:11" s="41" customFormat="1" x14ac:dyDescent="0.25">
      <c r="C652" s="52"/>
      <c r="G652" s="63"/>
      <c r="I652" s="44"/>
      <c r="J652" s="53"/>
      <c r="K652" s="45"/>
    </row>
    <row r="653" spans="2:11" s="41" customFormat="1" x14ac:dyDescent="0.25">
      <c r="C653" s="52"/>
      <c r="G653" s="49"/>
      <c r="I653" s="44"/>
      <c r="J653" s="53"/>
      <c r="K653" s="45"/>
    </row>
    <row r="654" spans="2:11" s="41" customFormat="1" x14ac:dyDescent="0.25">
      <c r="B654" s="54"/>
      <c r="C654" s="52"/>
      <c r="G654" s="63"/>
      <c r="I654" s="44"/>
      <c r="J654" s="53"/>
      <c r="K654" s="45"/>
    </row>
    <row r="655" spans="2:11" s="41" customFormat="1" x14ac:dyDescent="0.25">
      <c r="C655" s="52"/>
      <c r="G655" s="63"/>
      <c r="I655" s="44"/>
      <c r="J655" s="53"/>
      <c r="K655" s="45"/>
    </row>
    <row r="656" spans="2:11" s="41" customFormat="1" x14ac:dyDescent="0.25">
      <c r="B656" s="55"/>
      <c r="C656" s="52"/>
      <c r="G656" s="63"/>
      <c r="I656" s="44"/>
      <c r="J656" s="53"/>
      <c r="K656" s="45"/>
    </row>
    <row r="657" spans="2:15" s="41" customFormat="1" x14ac:dyDescent="0.25">
      <c r="C657" s="52"/>
      <c r="G657" s="63"/>
      <c r="I657" s="44"/>
      <c r="J657" s="53"/>
      <c r="K657" s="45"/>
    </row>
    <row r="658" spans="2:15" s="41" customFormat="1" x14ac:dyDescent="0.25">
      <c r="B658" s="54"/>
      <c r="C658" s="52"/>
      <c r="G658" s="63"/>
      <c r="I658" s="44"/>
      <c r="J658" s="53"/>
      <c r="K658" s="45"/>
    </row>
    <row r="659" spans="2:15" s="41" customFormat="1" x14ac:dyDescent="0.25">
      <c r="C659" s="52"/>
      <c r="G659" s="49"/>
      <c r="I659" s="44"/>
      <c r="J659" s="53"/>
      <c r="K659" s="45"/>
    </row>
    <row r="660" spans="2:15" s="41" customFormat="1" x14ac:dyDescent="0.25">
      <c r="C660" s="52"/>
      <c r="G660" s="49"/>
      <c r="I660" s="44"/>
      <c r="J660" s="53"/>
      <c r="K660" s="45"/>
    </row>
    <row r="661" spans="2:15" s="41" customFormat="1" x14ac:dyDescent="0.25">
      <c r="B661" s="54"/>
      <c r="C661" s="52"/>
      <c r="G661" s="63"/>
      <c r="I661" s="44"/>
      <c r="J661" s="53"/>
      <c r="K661" s="45"/>
      <c r="O661" s="73"/>
    </row>
    <row r="662" spans="2:15" s="41" customFormat="1" x14ac:dyDescent="0.25">
      <c r="C662" s="52"/>
      <c r="G662" s="49"/>
      <c r="I662" s="44"/>
      <c r="J662" s="53"/>
      <c r="K662" s="45"/>
    </row>
    <row r="663" spans="2:15" s="41" customFormat="1" x14ac:dyDescent="0.25">
      <c r="C663" s="52"/>
      <c r="G663" s="49"/>
      <c r="I663" s="44"/>
      <c r="J663" s="53"/>
      <c r="K663" s="45"/>
    </row>
    <row r="664" spans="2:15" s="41" customFormat="1" x14ac:dyDescent="0.25">
      <c r="B664" s="54"/>
      <c r="C664" s="52"/>
      <c r="E664" s="54"/>
      <c r="G664" s="63"/>
      <c r="I664" s="44"/>
      <c r="J664" s="53"/>
      <c r="K664" s="45"/>
    </row>
    <row r="665" spans="2:15" s="41" customFormat="1" x14ac:dyDescent="0.25">
      <c r="C665" s="52"/>
      <c r="G665" s="63"/>
      <c r="I665" s="44"/>
      <c r="J665" s="53"/>
      <c r="K665" s="45"/>
    </row>
    <row r="666" spans="2:15" s="41" customFormat="1" x14ac:dyDescent="0.25">
      <c r="C666" s="52"/>
      <c r="G666" s="49"/>
      <c r="I666" s="44"/>
      <c r="J666" s="53"/>
    </row>
    <row r="667" spans="2:15" s="41" customFormat="1" x14ac:dyDescent="0.25">
      <c r="C667" s="52"/>
      <c r="G667" s="49"/>
      <c r="I667" s="44"/>
      <c r="J667" s="53"/>
    </row>
    <row r="668" spans="2:15" s="41" customFormat="1" x14ac:dyDescent="0.25">
      <c r="C668" s="52"/>
      <c r="G668" s="49"/>
      <c r="I668" s="44"/>
      <c r="J668" s="53"/>
      <c r="K668" s="73"/>
    </row>
    <row r="669" spans="2:15" s="41" customFormat="1" x14ac:dyDescent="0.25">
      <c r="C669" s="52"/>
      <c r="G669" s="49"/>
      <c r="I669" s="44"/>
      <c r="J669" s="53"/>
    </row>
    <row r="670" spans="2:15" s="41" customFormat="1" x14ac:dyDescent="0.25">
      <c r="C670" s="52"/>
      <c r="G670" s="49"/>
      <c r="I670" s="44"/>
      <c r="J670" s="53"/>
    </row>
    <row r="671" spans="2:15" s="41" customFormat="1" x14ac:dyDescent="0.25">
      <c r="C671" s="52"/>
      <c r="G671" s="49"/>
      <c r="I671" s="44"/>
      <c r="J671" s="53"/>
    </row>
    <row r="672" spans="2:15" s="41" customFormat="1" x14ac:dyDescent="0.25">
      <c r="C672" s="52"/>
      <c r="G672" s="49"/>
      <c r="I672" s="44"/>
      <c r="J672" s="53"/>
    </row>
    <row r="673" spans="2:15" s="41" customFormat="1" x14ac:dyDescent="0.25">
      <c r="C673" s="52"/>
      <c r="G673" s="49"/>
      <c r="I673" s="44"/>
      <c r="J673" s="53"/>
    </row>
    <row r="674" spans="2:15" s="41" customFormat="1" x14ac:dyDescent="0.25">
      <c r="C674" s="52"/>
      <c r="G674" s="49"/>
      <c r="I674" s="44"/>
      <c r="J674" s="53"/>
    </row>
    <row r="675" spans="2:15" s="41" customFormat="1" x14ac:dyDescent="0.25">
      <c r="C675" s="52"/>
      <c r="G675" s="49"/>
      <c r="I675" s="44"/>
      <c r="J675" s="53"/>
      <c r="K675" s="45"/>
    </row>
    <row r="676" spans="2:15" s="41" customFormat="1" x14ac:dyDescent="0.25">
      <c r="C676" s="52"/>
      <c r="G676" s="49"/>
      <c r="I676" s="44"/>
      <c r="J676" s="53"/>
      <c r="K676" s="45"/>
    </row>
    <row r="677" spans="2:15" s="41" customFormat="1" x14ac:dyDescent="0.25">
      <c r="C677" s="52"/>
      <c r="G677" s="49"/>
      <c r="I677" s="44"/>
      <c r="J677" s="53"/>
      <c r="K677" s="45"/>
    </row>
    <row r="678" spans="2:15" s="41" customFormat="1" x14ac:dyDescent="0.25">
      <c r="C678" s="52"/>
      <c r="G678" s="49"/>
      <c r="I678" s="44"/>
      <c r="J678" s="53"/>
      <c r="K678" s="45"/>
    </row>
    <row r="679" spans="2:15" s="41" customFormat="1" x14ac:dyDescent="0.25">
      <c r="C679" s="52"/>
      <c r="G679" s="49"/>
      <c r="I679" s="44"/>
      <c r="J679" s="53"/>
      <c r="K679" s="45"/>
    </row>
    <row r="680" spans="2:15" s="41" customFormat="1" x14ac:dyDescent="0.25">
      <c r="C680" s="52"/>
      <c r="G680" s="49"/>
      <c r="I680" s="44"/>
      <c r="J680" s="53"/>
      <c r="K680" s="45"/>
    </row>
    <row r="681" spans="2:15" s="41" customFormat="1" x14ac:dyDescent="0.25">
      <c r="C681" s="52"/>
      <c r="G681" s="49"/>
      <c r="I681" s="44"/>
      <c r="J681" s="53"/>
      <c r="K681" s="45"/>
    </row>
    <row r="682" spans="2:15" s="41" customFormat="1" x14ac:dyDescent="0.25">
      <c r="C682" s="52"/>
      <c r="G682" s="49"/>
      <c r="I682" s="44"/>
      <c r="J682" s="53"/>
      <c r="K682" s="45"/>
    </row>
    <row r="683" spans="2:15" s="41" customFormat="1" x14ac:dyDescent="0.25">
      <c r="C683" s="52"/>
      <c r="G683" s="49"/>
      <c r="I683" s="44"/>
      <c r="J683" s="53"/>
      <c r="K683" s="45"/>
    </row>
    <row r="684" spans="2:15" s="41" customFormat="1" x14ac:dyDescent="0.25">
      <c r="B684" s="55"/>
      <c r="C684" s="52"/>
      <c r="E684" s="54"/>
      <c r="F684" s="54"/>
      <c r="G684" s="63"/>
      <c r="I684" s="44"/>
      <c r="J684" s="53"/>
      <c r="K684" s="45"/>
    </row>
    <row r="685" spans="2:15" s="41" customFormat="1" x14ac:dyDescent="0.25">
      <c r="B685" s="54"/>
      <c r="C685" s="52"/>
      <c r="E685" s="54"/>
      <c r="F685" s="54"/>
      <c r="G685" s="49"/>
      <c r="I685" s="44"/>
      <c r="J685" s="53"/>
      <c r="K685" s="45"/>
      <c r="L685" s="54"/>
      <c r="M685" s="54"/>
      <c r="N685" s="54"/>
      <c r="O685" s="54"/>
    </row>
    <row r="686" spans="2:15" s="41" customFormat="1" x14ac:dyDescent="0.25">
      <c r="B686" s="54"/>
      <c r="C686" s="52"/>
      <c r="E686" s="54"/>
      <c r="F686" s="54"/>
      <c r="G686" s="49"/>
      <c r="I686" s="44"/>
      <c r="J686" s="53"/>
      <c r="K686" s="45"/>
      <c r="L686" s="54"/>
      <c r="M686" s="54"/>
      <c r="N686" s="54"/>
    </row>
    <row r="687" spans="2:15" s="41" customFormat="1" x14ac:dyDescent="0.25">
      <c r="B687" s="54"/>
      <c r="C687" s="52"/>
      <c r="E687" s="54"/>
      <c r="F687" s="54"/>
      <c r="G687" s="49"/>
      <c r="I687" s="44"/>
      <c r="J687" s="53"/>
      <c r="K687" s="45"/>
      <c r="L687" s="54"/>
      <c r="M687" s="54"/>
      <c r="N687" s="54"/>
      <c r="O687" s="54"/>
    </row>
    <row r="688" spans="2:15" s="41" customFormat="1" x14ac:dyDescent="0.25">
      <c r="C688" s="52"/>
      <c r="G688" s="49"/>
      <c r="I688" s="44"/>
      <c r="J688" s="53"/>
      <c r="K688" s="45"/>
    </row>
    <row r="689" spans="3:20" s="41" customFormat="1" x14ac:dyDescent="0.25">
      <c r="C689" s="52"/>
      <c r="G689" s="49"/>
      <c r="I689" s="44"/>
      <c r="J689" s="53"/>
      <c r="K689" s="45"/>
    </row>
    <row r="690" spans="3:20" s="41" customFormat="1" x14ac:dyDescent="0.25">
      <c r="C690" s="52"/>
      <c r="G690" s="49"/>
      <c r="I690" s="44"/>
      <c r="J690" s="53"/>
      <c r="K690" s="45"/>
    </row>
    <row r="691" spans="3:20" s="41" customFormat="1" x14ac:dyDescent="0.25">
      <c r="C691" s="52"/>
      <c r="G691" s="49"/>
      <c r="I691" s="44"/>
      <c r="J691" s="53"/>
      <c r="K691" s="45"/>
    </row>
    <row r="692" spans="3:20" s="41" customFormat="1" x14ac:dyDescent="0.25">
      <c r="C692" s="52"/>
      <c r="G692" s="49"/>
      <c r="I692" s="44"/>
      <c r="J692" s="53"/>
      <c r="K692" s="74"/>
      <c r="T692" s="73"/>
    </row>
    <row r="693" spans="3:20" s="41" customFormat="1" x14ac:dyDescent="0.25">
      <c r="C693" s="52"/>
      <c r="G693" s="49"/>
      <c r="I693" s="44"/>
      <c r="J693" s="53"/>
      <c r="K693" s="74"/>
      <c r="T693" s="73"/>
    </row>
    <row r="694" spans="3:20" s="41" customFormat="1" x14ac:dyDescent="0.25">
      <c r="C694" s="52"/>
      <c r="G694" s="49"/>
      <c r="I694" s="44"/>
      <c r="J694" s="53"/>
      <c r="K694" s="45"/>
    </row>
    <row r="695" spans="3:20" s="41" customFormat="1" x14ac:dyDescent="0.25">
      <c r="C695" s="52"/>
      <c r="G695" s="49"/>
      <c r="I695" s="44"/>
      <c r="J695" s="53"/>
      <c r="K695" s="45"/>
    </row>
    <row r="696" spans="3:20" s="41" customFormat="1" x14ac:dyDescent="0.25">
      <c r="C696" s="52"/>
      <c r="G696" s="49"/>
      <c r="I696" s="44"/>
      <c r="J696" s="53"/>
      <c r="K696" s="45"/>
    </row>
    <row r="697" spans="3:20" s="41" customFormat="1" x14ac:dyDescent="0.25">
      <c r="C697" s="52"/>
      <c r="G697" s="49"/>
      <c r="I697" s="44"/>
      <c r="J697" s="53"/>
      <c r="K697" s="45"/>
    </row>
    <row r="698" spans="3:20" s="41" customFormat="1" x14ac:dyDescent="0.25">
      <c r="C698" s="52"/>
      <c r="G698" s="49"/>
      <c r="I698" s="44"/>
      <c r="J698" s="53"/>
      <c r="K698" s="45"/>
    </row>
    <row r="699" spans="3:20" s="41" customFormat="1" x14ac:dyDescent="0.25">
      <c r="C699" s="52"/>
      <c r="F699" s="49"/>
      <c r="G699" s="63"/>
      <c r="I699" s="44"/>
      <c r="J699" s="53"/>
      <c r="K699" s="45"/>
    </row>
    <row r="700" spans="3:20" s="41" customFormat="1" x14ac:dyDescent="0.25">
      <c r="C700" s="52"/>
      <c r="G700" s="49"/>
      <c r="I700" s="44"/>
      <c r="J700" s="53"/>
      <c r="K700" s="45"/>
    </row>
    <row r="701" spans="3:20" s="41" customFormat="1" x14ac:dyDescent="0.25">
      <c r="C701" s="52"/>
      <c r="G701" s="49"/>
      <c r="I701" s="44"/>
      <c r="J701" s="53"/>
      <c r="K701" s="45"/>
    </row>
    <row r="702" spans="3:20" s="41" customFormat="1" x14ac:dyDescent="0.25">
      <c r="C702" s="52"/>
      <c r="G702" s="49"/>
      <c r="I702" s="44"/>
      <c r="J702" s="53"/>
      <c r="K702" s="45"/>
    </row>
    <row r="703" spans="3:20" s="41" customFormat="1" x14ac:dyDescent="0.25">
      <c r="C703" s="52"/>
      <c r="F703" s="49"/>
      <c r="G703" s="63"/>
      <c r="I703" s="44"/>
      <c r="J703" s="53"/>
      <c r="K703" s="45"/>
    </row>
    <row r="704" spans="3:20" s="41" customFormat="1" x14ac:dyDescent="0.25">
      <c r="C704" s="52"/>
      <c r="F704" s="49"/>
      <c r="G704" s="63"/>
      <c r="H704" s="42"/>
      <c r="I704" s="44"/>
      <c r="J704" s="53"/>
      <c r="K704" s="45"/>
    </row>
    <row r="705" spans="3:11" s="41" customFormat="1" x14ac:dyDescent="0.25">
      <c r="C705" s="52"/>
      <c r="F705" s="49"/>
      <c r="G705" s="63"/>
      <c r="I705" s="44"/>
      <c r="J705" s="53"/>
      <c r="K705" s="45"/>
    </row>
    <row r="706" spans="3:11" s="41" customFormat="1" x14ac:dyDescent="0.25">
      <c r="C706" s="52"/>
      <c r="F706" s="49"/>
      <c r="G706" s="63"/>
      <c r="I706" s="44"/>
      <c r="J706" s="53"/>
      <c r="K706" s="45"/>
    </row>
    <row r="707" spans="3:11" s="41" customFormat="1" x14ac:dyDescent="0.25">
      <c r="C707" s="52"/>
      <c r="F707" s="49"/>
      <c r="G707" s="63"/>
      <c r="I707" s="44"/>
      <c r="J707" s="53"/>
      <c r="K707" s="45"/>
    </row>
    <row r="708" spans="3:11" s="41" customFormat="1" x14ac:dyDescent="0.25">
      <c r="C708" s="52"/>
      <c r="G708" s="49"/>
      <c r="I708" s="44"/>
      <c r="J708" s="53"/>
      <c r="K708" s="45"/>
    </row>
    <row r="709" spans="3:11" s="41" customFormat="1" x14ac:dyDescent="0.25">
      <c r="C709" s="52"/>
      <c r="F709" s="49"/>
      <c r="G709" s="63"/>
      <c r="I709" s="44"/>
      <c r="J709" s="53"/>
      <c r="K709" s="45"/>
    </row>
    <row r="710" spans="3:11" s="41" customFormat="1" x14ac:dyDescent="0.25">
      <c r="C710" s="52"/>
      <c r="F710" s="49"/>
      <c r="G710" s="63"/>
      <c r="I710" s="44"/>
      <c r="J710" s="53"/>
      <c r="K710" s="45"/>
    </row>
    <row r="711" spans="3:11" x14ac:dyDescent="0.25">
      <c r="F711" s="21"/>
    </row>
    <row r="712" spans="3:11" s="41" customFormat="1" x14ac:dyDescent="0.25">
      <c r="C712" s="52"/>
      <c r="F712" s="49"/>
      <c r="G712" s="63"/>
      <c r="I712" s="44"/>
      <c r="J712" s="53"/>
      <c r="K712" s="45"/>
    </row>
    <row r="713" spans="3:11" s="41" customFormat="1" x14ac:dyDescent="0.25">
      <c r="C713" s="52"/>
      <c r="F713" s="49"/>
      <c r="G713" s="63"/>
      <c r="I713" s="44"/>
      <c r="J713" s="53"/>
      <c r="K713" s="45"/>
    </row>
    <row r="714" spans="3:11" s="41" customFormat="1" x14ac:dyDescent="0.25">
      <c r="C714" s="52"/>
      <c r="F714" s="49"/>
      <c r="G714" s="63"/>
      <c r="I714" s="44"/>
      <c r="J714" s="53"/>
      <c r="K714" s="75"/>
    </row>
    <row r="715" spans="3:11" s="41" customFormat="1" x14ac:dyDescent="0.25">
      <c r="C715" s="52"/>
      <c r="F715" s="49"/>
      <c r="G715" s="63"/>
      <c r="I715" s="44"/>
      <c r="J715" s="53"/>
      <c r="K715" s="45"/>
    </row>
    <row r="716" spans="3:11" s="41" customFormat="1" x14ac:dyDescent="0.25">
      <c r="C716" s="52"/>
      <c r="F716" s="49"/>
      <c r="G716" s="63"/>
      <c r="I716" s="44"/>
      <c r="J716" s="53"/>
      <c r="K716" s="45"/>
    </row>
    <row r="717" spans="3:11" s="41" customFormat="1" x14ac:dyDescent="0.25">
      <c r="C717" s="52"/>
      <c r="F717" s="49"/>
      <c r="G717" s="63"/>
      <c r="I717" s="44"/>
      <c r="J717" s="53"/>
      <c r="K717" s="45"/>
    </row>
    <row r="718" spans="3:11" s="41" customFormat="1" x14ac:dyDescent="0.25">
      <c r="C718" s="52"/>
      <c r="F718" s="49"/>
      <c r="G718" s="63"/>
      <c r="I718" s="44"/>
      <c r="J718" s="53"/>
      <c r="K718" s="45"/>
    </row>
    <row r="719" spans="3:11" s="41" customFormat="1" x14ac:dyDescent="0.25">
      <c r="C719" s="52"/>
      <c r="F719" s="49"/>
      <c r="G719" s="63"/>
      <c r="I719" s="44"/>
      <c r="J719" s="53"/>
      <c r="K719" s="75"/>
    </row>
    <row r="720" spans="3:11" s="41" customFormat="1" x14ac:dyDescent="0.25">
      <c r="C720" s="52"/>
      <c r="F720" s="49"/>
      <c r="G720" s="63"/>
      <c r="I720" s="44"/>
      <c r="J720" s="53"/>
      <c r="K720" s="45"/>
    </row>
    <row r="721" spans="2:15" s="41" customFormat="1" x14ac:dyDescent="0.25">
      <c r="C721" s="52"/>
      <c r="F721" s="49"/>
      <c r="G721" s="63"/>
      <c r="I721" s="44"/>
      <c r="J721" s="53"/>
      <c r="K721" s="45"/>
    </row>
    <row r="722" spans="2:15" s="41" customFormat="1" x14ac:dyDescent="0.25">
      <c r="B722" s="54"/>
      <c r="C722" s="52"/>
      <c r="E722" s="54"/>
      <c r="F722" s="49"/>
      <c r="G722" s="63"/>
      <c r="I722" s="44"/>
      <c r="J722" s="53"/>
      <c r="K722" s="45"/>
      <c r="L722" s="54"/>
      <c r="M722" s="54"/>
      <c r="N722" s="54"/>
      <c r="O722" s="54"/>
    </row>
    <row r="723" spans="2:15" s="41" customFormat="1" x14ac:dyDescent="0.25">
      <c r="B723" s="54"/>
      <c r="C723" s="52"/>
      <c r="E723" s="54"/>
      <c r="F723" s="49"/>
      <c r="G723" s="63"/>
      <c r="I723" s="44"/>
      <c r="J723" s="53"/>
      <c r="K723" s="45"/>
      <c r="L723" s="54"/>
      <c r="M723" s="54"/>
    </row>
    <row r="724" spans="2:15" s="41" customFormat="1" x14ac:dyDescent="0.25">
      <c r="B724" s="54"/>
      <c r="C724" s="52"/>
      <c r="E724" s="54"/>
      <c r="F724" s="49"/>
      <c r="G724" s="63"/>
      <c r="I724" s="44"/>
      <c r="J724" s="53"/>
      <c r="K724" s="45"/>
      <c r="L724" s="54"/>
      <c r="M724" s="54"/>
      <c r="N724" s="54"/>
    </row>
    <row r="725" spans="2:15" s="41" customFormat="1" x14ac:dyDescent="0.25">
      <c r="B725" s="54"/>
      <c r="C725" s="52"/>
      <c r="E725" s="54"/>
      <c r="F725" s="49"/>
      <c r="G725" s="63"/>
      <c r="I725" s="44"/>
      <c r="J725" s="53"/>
      <c r="K725" s="45"/>
      <c r="L725" s="54"/>
      <c r="M725" s="54"/>
      <c r="N725" s="54"/>
    </row>
    <row r="726" spans="2:15" s="41" customFormat="1" x14ac:dyDescent="0.25">
      <c r="C726" s="52"/>
      <c r="F726" s="49"/>
      <c r="G726" s="63"/>
      <c r="I726" s="44"/>
      <c r="J726" s="53"/>
      <c r="K726" s="45"/>
    </row>
    <row r="727" spans="2:15" s="41" customFormat="1" x14ac:dyDescent="0.25">
      <c r="C727" s="52"/>
      <c r="F727" s="49"/>
      <c r="G727" s="63"/>
      <c r="I727" s="44"/>
      <c r="J727" s="53"/>
      <c r="K727" s="45"/>
    </row>
    <row r="728" spans="2:15" s="41" customFormat="1" x14ac:dyDescent="0.25">
      <c r="B728" s="54"/>
      <c r="C728" s="52"/>
      <c r="E728" s="54"/>
      <c r="F728" s="49"/>
      <c r="G728" s="63"/>
      <c r="I728" s="44"/>
      <c r="J728" s="53"/>
      <c r="K728" s="45"/>
      <c r="L728" s="54"/>
      <c r="M728" s="54"/>
      <c r="N728" s="54"/>
    </row>
    <row r="729" spans="2:15" s="41" customFormat="1" x14ac:dyDescent="0.25">
      <c r="C729" s="52"/>
      <c r="F729" s="49"/>
      <c r="G729" s="63"/>
      <c r="I729" s="44"/>
      <c r="J729" s="53"/>
      <c r="K729" s="45"/>
    </row>
    <row r="731" spans="2:15" s="41" customFormat="1" x14ac:dyDescent="0.25">
      <c r="B731" s="54"/>
      <c r="C731" s="52"/>
      <c r="E731" s="54"/>
      <c r="G731" s="63"/>
      <c r="I731" s="44"/>
      <c r="J731" s="53"/>
      <c r="K731" s="45"/>
    </row>
    <row r="732" spans="2:15" s="41" customFormat="1" x14ac:dyDescent="0.25">
      <c r="C732" s="52"/>
      <c r="F732" s="49"/>
      <c r="G732" s="63"/>
      <c r="I732" s="44"/>
      <c r="J732" s="53"/>
      <c r="K732" s="45"/>
    </row>
    <row r="733" spans="2:15" s="41" customFormat="1" x14ac:dyDescent="0.25">
      <c r="C733" s="52"/>
      <c r="F733" s="49"/>
      <c r="G733" s="63"/>
      <c r="I733" s="44"/>
      <c r="J733" s="53"/>
      <c r="K733" s="45"/>
    </row>
    <row r="734" spans="2:15" s="41" customFormat="1" x14ac:dyDescent="0.25">
      <c r="C734" s="52"/>
      <c r="G734" s="49"/>
      <c r="I734" s="44"/>
      <c r="J734" s="53"/>
      <c r="K734" s="45"/>
    </row>
    <row r="735" spans="2:15" s="41" customFormat="1" x14ac:dyDescent="0.25">
      <c r="C735" s="52"/>
      <c r="G735" s="49"/>
      <c r="I735" s="44"/>
      <c r="J735" s="53"/>
      <c r="K735" s="45"/>
    </row>
    <row r="736" spans="2:15" s="41" customFormat="1" x14ac:dyDescent="0.25">
      <c r="C736" s="52"/>
      <c r="G736" s="49"/>
      <c r="I736" s="44"/>
      <c r="J736" s="53"/>
      <c r="K736" s="45"/>
    </row>
    <row r="737" spans="2:14" s="41" customFormat="1" x14ac:dyDescent="0.25">
      <c r="C737" s="52"/>
      <c r="G737" s="49"/>
      <c r="I737" s="44"/>
      <c r="J737" s="53"/>
      <c r="K737" s="45"/>
    </row>
    <row r="738" spans="2:14" s="41" customFormat="1" x14ac:dyDescent="0.25">
      <c r="B738" s="54"/>
      <c r="C738" s="52"/>
      <c r="E738" s="54"/>
      <c r="F738" s="54"/>
      <c r="G738" s="49"/>
      <c r="H738" s="54"/>
      <c r="I738" s="44"/>
      <c r="J738" s="53"/>
      <c r="K738" s="45"/>
      <c r="L738" s="54"/>
      <c r="M738" s="54"/>
      <c r="N738" s="54"/>
    </row>
    <row r="739" spans="2:14" x14ac:dyDescent="0.25">
      <c r="B739" s="12"/>
      <c r="E739" s="12"/>
      <c r="F739" s="11"/>
    </row>
    <row r="740" spans="2:14" s="51" customFormat="1" x14ac:dyDescent="0.25">
      <c r="B740" s="66"/>
      <c r="C740" s="58"/>
      <c r="E740" s="66"/>
      <c r="F740" s="66"/>
      <c r="G740" s="67"/>
      <c r="I740" s="69"/>
      <c r="J740" s="57"/>
      <c r="K740" s="70"/>
      <c r="L740" s="66"/>
      <c r="M740" s="66"/>
      <c r="N740" s="66"/>
    </row>
    <row r="741" spans="2:14" s="41" customFormat="1" x14ac:dyDescent="0.25">
      <c r="C741" s="52"/>
      <c r="F741" s="49"/>
      <c r="G741" s="63"/>
      <c r="I741" s="44"/>
      <c r="J741" s="53"/>
      <c r="K741" s="45"/>
    </row>
    <row r="742" spans="2:14" s="41" customFormat="1" x14ac:dyDescent="0.25">
      <c r="C742" s="52"/>
      <c r="F742" s="49"/>
      <c r="G742" s="63"/>
      <c r="I742" s="44"/>
      <c r="J742" s="53"/>
      <c r="K742" s="45"/>
    </row>
    <row r="743" spans="2:14" s="41" customFormat="1" x14ac:dyDescent="0.25">
      <c r="C743" s="52"/>
      <c r="F743" s="49"/>
      <c r="G743" s="63"/>
      <c r="I743" s="44"/>
      <c r="J743" s="53"/>
      <c r="K743" s="45"/>
    </row>
    <row r="744" spans="2:14" s="41" customFormat="1" x14ac:dyDescent="0.25">
      <c r="C744" s="52"/>
      <c r="F744" s="49"/>
      <c r="G744" s="63"/>
      <c r="I744" s="44"/>
      <c r="J744" s="53"/>
      <c r="K744" s="45"/>
    </row>
    <row r="745" spans="2:14" s="41" customFormat="1" x14ac:dyDescent="0.25">
      <c r="C745" s="52"/>
      <c r="F745" s="49"/>
      <c r="G745" s="63"/>
      <c r="I745" s="44"/>
      <c r="J745" s="53"/>
      <c r="K745" s="45"/>
    </row>
    <row r="746" spans="2:14" s="41" customFormat="1" x14ac:dyDescent="0.25">
      <c r="C746" s="52"/>
      <c r="F746" s="49"/>
      <c r="G746" s="63"/>
      <c r="I746" s="44"/>
      <c r="J746" s="53"/>
      <c r="K746" s="45"/>
    </row>
    <row r="747" spans="2:14" s="41" customFormat="1" x14ac:dyDescent="0.25">
      <c r="C747" s="52"/>
      <c r="F747" s="49"/>
      <c r="G747" s="63"/>
      <c r="I747" s="44"/>
      <c r="J747" s="53"/>
      <c r="K747" s="45"/>
    </row>
    <row r="748" spans="2:14" s="41" customFormat="1" x14ac:dyDescent="0.25">
      <c r="C748" s="52"/>
      <c r="F748" s="49"/>
      <c r="G748" s="63"/>
      <c r="I748" s="44"/>
      <c r="J748" s="53"/>
      <c r="K748" s="45"/>
    </row>
    <row r="749" spans="2:14" s="41" customFormat="1" x14ac:dyDescent="0.25">
      <c r="C749" s="52"/>
      <c r="F749" s="49"/>
      <c r="G749" s="63"/>
      <c r="I749" s="44"/>
      <c r="J749" s="53"/>
      <c r="K749" s="45"/>
    </row>
    <row r="750" spans="2:14" s="41" customFormat="1" x14ac:dyDescent="0.25">
      <c r="C750" s="52"/>
      <c r="F750" s="49"/>
      <c r="G750" s="63"/>
      <c r="I750" s="44"/>
      <c r="J750" s="53"/>
      <c r="K750" s="45"/>
    </row>
  </sheetData>
  <conditionalFormatting sqref="J2:J104">
    <cfRule type="colorScale" priority="3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505">
    <cfRule type="colorScale" priority="29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464">
    <cfRule type="colorScale" priority="2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734">
    <cfRule type="colorScale" priority="2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723:J729 J731:J733 J492 J357:J459 J467 J558 J501 J461:J462 J538 J526 J508:J509 J741:J65536 J241:J355 J486 J545 J739 J471:J473 J560:J585 J587:J605 J556 J607:J637 J551 J639:J721 J494:J498 J106:J131 J133:J214 J216:J235 J237:J239 J2 J13:J103">
    <cfRule type="colorScale" priority="2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722">
    <cfRule type="colorScale" priority="2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734:J738 J468:J470 J499:J500 J502:J507 J740 J463:J466 J510:J525 J487:J489 J474:J485 J491 J527:J537 J539:J544 J546:J550 J552:J555 J557">
    <cfRule type="colorScale" priority="2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12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2">
    <cfRule type="colorScale" priority="2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3">
    <cfRule type="colorScale" priority="20">
      <colorScale>
        <cfvo type="min"/>
        <cfvo type="max"/>
        <color theme="4"/>
        <color theme="4"/>
      </colorScale>
    </cfRule>
  </conditionalFormatting>
  <conditionalFormatting sqref="F1:G1">
    <cfRule type="colorScale" priority="19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">
    <cfRule type="colorScale" priority="18">
      <colorScale>
        <cfvo type="min"/>
        <cfvo type="max"/>
        <color theme="4"/>
        <color theme="4"/>
      </colorScale>
    </cfRule>
  </conditionalFormatting>
  <conditionalFormatting sqref="G13 D13">
    <cfRule type="colorScale" priority="8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15:G15">
    <cfRule type="colorScale" priority="1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5">
    <cfRule type="colorScale" priority="16">
      <colorScale>
        <cfvo type="min"/>
        <cfvo type="max"/>
        <color theme="4"/>
        <color theme="4"/>
      </colorScale>
    </cfRule>
  </conditionalFormatting>
  <conditionalFormatting sqref="F16:G16">
    <cfRule type="colorScale" priority="1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6">
    <cfRule type="colorScale" priority="14">
      <colorScale>
        <cfvo type="min"/>
        <cfvo type="max"/>
        <color theme="4"/>
        <color theme="4"/>
      </colorScale>
    </cfRule>
  </conditionalFormatting>
  <conditionalFormatting sqref="F20:G20">
    <cfRule type="colorScale" priority="1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20">
    <cfRule type="colorScale" priority="12">
      <colorScale>
        <cfvo type="min"/>
        <cfvo type="max"/>
        <color theme="4"/>
        <color theme="4"/>
      </colorScale>
    </cfRule>
  </conditionalFormatting>
  <conditionalFormatting sqref="F17:F18">
    <cfRule type="colorScale" priority="1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9">
    <cfRule type="colorScale" priority="9">
      <colorScale>
        <cfvo type="min"/>
        <cfvo type="max"/>
        <color theme="4"/>
        <color theme="4"/>
      </colorScale>
    </cfRule>
  </conditionalFormatting>
  <conditionalFormatting sqref="F19:G19">
    <cfRule type="colorScale" priority="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21:G21">
    <cfRule type="colorScale" priority="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21">
    <cfRule type="colorScale" priority="5">
      <colorScale>
        <cfvo type="min"/>
        <cfvo type="max"/>
        <color theme="4"/>
        <color theme="4"/>
      </colorScale>
    </cfRule>
  </conditionalFormatting>
  <conditionalFormatting sqref="O21">
    <cfRule type="colorScale" priority="4">
      <colorScale>
        <cfvo type="min"/>
        <cfvo type="max"/>
        <color theme="4"/>
        <color theme="4"/>
      </colorScale>
    </cfRule>
  </conditionalFormatting>
  <conditionalFormatting sqref="F21:G21">
    <cfRule type="colorScale" priority="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21:G21">
    <cfRule type="colorScale" priority="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21">
    <cfRule type="colorScale" priority="1">
      <colorScale>
        <cfvo type="min"/>
        <cfvo type="max"/>
        <color theme="4"/>
        <color theme="4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9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6" sqref="B6:C6"/>
    </sheetView>
  </sheetViews>
  <sheetFormatPr defaultRowHeight="15" x14ac:dyDescent="0.25"/>
  <cols>
    <col min="1" max="1" width="6.5703125" style="11" customWidth="1"/>
    <col min="2" max="2" width="18.28515625" style="11" customWidth="1"/>
    <col min="3" max="3" width="36.85546875" style="29" customWidth="1"/>
    <col min="4" max="4" width="8.7109375" customWidth="1"/>
    <col min="5" max="5" width="6.140625" style="11" customWidth="1"/>
    <col min="6" max="6" width="3.42578125" style="20" customWidth="1"/>
    <col min="7" max="7" width="3.140625" style="19" customWidth="1"/>
    <col min="8" max="8" width="9.85546875" style="11" customWidth="1"/>
    <col min="9" max="9" width="5.28515625" style="14" customWidth="1"/>
    <col min="10" max="10" width="4.140625" style="53" customWidth="1"/>
    <col min="11" max="11" width="10.28515625" style="23" customWidth="1"/>
    <col min="12" max="12" width="6.85546875" style="11" customWidth="1"/>
    <col min="13" max="13" width="7" style="11" customWidth="1"/>
    <col min="14" max="14" width="13.5703125" style="11" customWidth="1"/>
    <col min="15" max="15" width="1.5703125" style="11" customWidth="1"/>
    <col min="16" max="16" width="5.5703125" style="11" customWidth="1"/>
    <col min="17" max="17" width="7.42578125" style="11" customWidth="1"/>
    <col min="18" max="18" width="5.85546875" style="11" customWidth="1"/>
    <col min="19" max="16384" width="9.140625" style="11"/>
  </cols>
  <sheetData>
    <row r="1" spans="1:18" x14ac:dyDescent="0.25">
      <c r="A1" s="31" t="s">
        <v>259</v>
      </c>
      <c r="B1" s="11" t="s">
        <v>475</v>
      </c>
      <c r="C1" s="11" t="s">
        <v>1480</v>
      </c>
      <c r="D1" s="20" t="s">
        <v>1478</v>
      </c>
      <c r="E1" s="112" t="s">
        <v>1482</v>
      </c>
      <c r="F1" s="77" t="s">
        <v>725</v>
      </c>
      <c r="G1" s="86" t="s">
        <v>1481</v>
      </c>
      <c r="H1" s="87" t="s">
        <v>1613</v>
      </c>
      <c r="I1" s="20" t="s">
        <v>467</v>
      </c>
      <c r="J1" s="87" t="s">
        <v>1851</v>
      </c>
      <c r="K1" s="88" t="s">
        <v>1612</v>
      </c>
      <c r="L1" s="20" t="s">
        <v>281</v>
      </c>
      <c r="M1" s="20" t="s">
        <v>1479</v>
      </c>
      <c r="N1" s="11" t="s">
        <v>280</v>
      </c>
      <c r="O1" s="16" t="s">
        <v>1853</v>
      </c>
      <c r="P1" s="20" t="s">
        <v>403</v>
      </c>
      <c r="Q1" s="11" t="s">
        <v>1850</v>
      </c>
    </row>
    <row r="2" spans="1:18" s="33" customFormat="1" x14ac:dyDescent="0.25">
      <c r="A2" s="50">
        <v>129</v>
      </c>
      <c r="B2" s="33" t="s">
        <v>489</v>
      </c>
      <c r="C2" s="33" t="s">
        <v>784</v>
      </c>
      <c r="D2" s="33">
        <v>2010</v>
      </c>
      <c r="F2" s="47"/>
      <c r="G2" s="34"/>
      <c r="H2" s="36"/>
      <c r="I2" s="33">
        <v>60</v>
      </c>
      <c r="R2" s="33" t="s">
        <v>2229</v>
      </c>
    </row>
    <row r="3" spans="1:18" x14ac:dyDescent="0.25">
      <c r="A3" s="29">
        <v>187</v>
      </c>
      <c r="B3" s="11" t="s">
        <v>489</v>
      </c>
      <c r="C3" s="11" t="s">
        <v>930</v>
      </c>
      <c r="D3" s="20"/>
      <c r="F3" s="53"/>
      <c r="G3" s="14"/>
      <c r="H3" s="23"/>
      <c r="I3" s="11"/>
      <c r="J3" s="11"/>
      <c r="K3" s="11"/>
      <c r="L3" s="20"/>
      <c r="R3" s="11" t="s">
        <v>2229</v>
      </c>
    </row>
    <row r="4" spans="1:18" x14ac:dyDescent="0.25">
      <c r="A4" s="29">
        <v>188</v>
      </c>
      <c r="B4" s="11" t="s">
        <v>489</v>
      </c>
      <c r="C4" s="11" t="s">
        <v>901</v>
      </c>
      <c r="D4" s="20">
        <v>2010</v>
      </c>
      <c r="F4" s="53"/>
      <c r="G4" s="14"/>
      <c r="H4" s="23" t="s">
        <v>393</v>
      </c>
      <c r="I4" s="11">
        <v>90</v>
      </c>
      <c r="J4" s="11"/>
      <c r="K4" s="11"/>
      <c r="L4" s="11">
        <v>2100</v>
      </c>
      <c r="M4" s="11">
        <v>2230</v>
      </c>
      <c r="N4" s="11" t="s">
        <v>388</v>
      </c>
      <c r="R4" s="11" t="s">
        <v>2229</v>
      </c>
    </row>
    <row r="5" spans="1:18" x14ac:dyDescent="0.25">
      <c r="A5" s="29">
        <v>215</v>
      </c>
      <c r="B5" s="11" t="s">
        <v>489</v>
      </c>
      <c r="C5" s="11" t="s">
        <v>457</v>
      </c>
      <c r="D5" s="20">
        <v>2010</v>
      </c>
      <c r="F5" s="53"/>
      <c r="G5" s="14">
        <v>4.0999999999999996</v>
      </c>
      <c r="H5" s="23">
        <v>40297</v>
      </c>
      <c r="I5" s="11"/>
      <c r="J5" s="11"/>
      <c r="K5" s="11"/>
      <c r="R5" s="11" t="s">
        <v>2229</v>
      </c>
    </row>
    <row r="6" spans="1:18" x14ac:dyDescent="0.25">
      <c r="A6" s="29">
        <v>298</v>
      </c>
      <c r="B6" s="11" t="s">
        <v>489</v>
      </c>
      <c r="C6" s="11" t="s">
        <v>986</v>
      </c>
      <c r="D6" s="20"/>
      <c r="F6" s="53"/>
      <c r="G6" s="14"/>
      <c r="H6" s="23"/>
      <c r="I6" s="11"/>
      <c r="J6" s="11"/>
      <c r="K6" s="11"/>
      <c r="R6" s="11" t="s">
        <v>2234</v>
      </c>
    </row>
    <row r="7" spans="1:18" x14ac:dyDescent="0.25">
      <c r="A7" s="29">
        <v>319</v>
      </c>
      <c r="B7" s="11" t="s">
        <v>489</v>
      </c>
      <c r="C7" s="11" t="s">
        <v>630</v>
      </c>
      <c r="D7" s="20">
        <v>2010</v>
      </c>
      <c r="F7" s="53"/>
      <c r="G7" s="14"/>
      <c r="H7" s="23"/>
      <c r="I7" s="11">
        <v>90</v>
      </c>
      <c r="J7" s="11"/>
      <c r="K7" s="11"/>
      <c r="R7" s="11" t="s">
        <v>2229</v>
      </c>
    </row>
    <row r="8" spans="1:18" x14ac:dyDescent="0.25">
      <c r="A8" s="29">
        <v>323</v>
      </c>
      <c r="B8" s="11" t="s">
        <v>489</v>
      </c>
      <c r="C8" s="11" t="s">
        <v>647</v>
      </c>
      <c r="D8" s="20">
        <v>2010</v>
      </c>
      <c r="F8" s="53"/>
      <c r="G8" s="14"/>
      <c r="H8" s="23"/>
      <c r="I8" s="11">
        <v>60</v>
      </c>
      <c r="J8" s="11"/>
      <c r="K8" s="11"/>
      <c r="R8" s="11" t="s">
        <v>2229</v>
      </c>
    </row>
    <row r="9" spans="1:18" x14ac:dyDescent="0.25">
      <c r="A9" s="29">
        <v>439</v>
      </c>
      <c r="B9" s="11" t="s">
        <v>489</v>
      </c>
      <c r="C9" s="11" t="s">
        <v>840</v>
      </c>
      <c r="D9" s="20">
        <v>2010</v>
      </c>
      <c r="F9" s="53"/>
      <c r="G9" s="14">
        <v>3.5</v>
      </c>
      <c r="H9" s="23">
        <v>40365</v>
      </c>
      <c r="I9" s="11">
        <v>60</v>
      </c>
      <c r="J9" s="11"/>
      <c r="K9" s="11"/>
      <c r="R9" s="11" t="s">
        <v>2229</v>
      </c>
    </row>
    <row r="10" spans="1:18" x14ac:dyDescent="0.25">
      <c r="A10" s="29" t="s">
        <v>1013</v>
      </c>
      <c r="B10" s="11" t="s">
        <v>489</v>
      </c>
      <c r="C10" s="11" t="s">
        <v>1015</v>
      </c>
      <c r="D10" s="20"/>
      <c r="F10" s="53"/>
      <c r="G10" s="14"/>
      <c r="H10" s="23" t="s">
        <v>819</v>
      </c>
      <c r="I10" s="11">
        <f>IF(M10&gt;999,LEFT(M10,2)*60,LEFT(M10,1)*60)+RIGHT(M10,2)-IF(L10&gt;999,LEFT(L10,2)*60,LEFT(L10,1)*60)-RIGHT(L10,2)</f>
        <v>60</v>
      </c>
      <c r="J10" s="11"/>
      <c r="K10" s="11"/>
      <c r="L10" s="11">
        <v>2100</v>
      </c>
      <c r="M10" s="11">
        <v>2200</v>
      </c>
      <c r="N10" s="11" t="s">
        <v>388</v>
      </c>
      <c r="R10" s="11" t="s">
        <v>2229</v>
      </c>
    </row>
    <row r="11" spans="1:18" x14ac:dyDescent="0.25">
      <c r="A11" s="29" t="s">
        <v>1076</v>
      </c>
      <c r="B11" s="11" t="s">
        <v>489</v>
      </c>
      <c r="C11" s="11" t="s">
        <v>1257</v>
      </c>
      <c r="D11" s="20">
        <v>2010</v>
      </c>
      <c r="F11" s="53"/>
      <c r="G11" s="14"/>
      <c r="H11" s="23" t="s">
        <v>393</v>
      </c>
      <c r="I11" s="11">
        <f>IF(films!M1084&gt;999,LEFT(films!M1084,2)*60,LEFT(films!M1084,1)*60)+RIGHT(films!M1084,2)-IF(films!L1085&gt;999,LEFT(films!L1085,2)*60,LEFT(films!L1085,1)*60)-RIGHT(films!L1085,2)</f>
        <v>70</v>
      </c>
      <c r="J11" s="11"/>
      <c r="K11" s="11"/>
      <c r="L11" s="11">
        <v>2000</v>
      </c>
      <c r="M11" s="11">
        <v>2100</v>
      </c>
      <c r="N11" s="11" t="s">
        <v>428</v>
      </c>
      <c r="P11" s="11">
        <v>525</v>
      </c>
      <c r="R11" s="11" t="s">
        <v>2229</v>
      </c>
    </row>
    <row r="12" spans="1:18" x14ac:dyDescent="0.25">
      <c r="A12" s="29">
        <v>236</v>
      </c>
      <c r="B12" s="11" t="s">
        <v>489</v>
      </c>
      <c r="C12" s="11" t="s">
        <v>381</v>
      </c>
      <c r="D12" s="11"/>
      <c r="F12" s="53">
        <v>4</v>
      </c>
      <c r="G12" s="14"/>
      <c r="H12" s="23">
        <v>37987</v>
      </c>
      <c r="I12" s="11">
        <v>90</v>
      </c>
      <c r="J12" s="11"/>
      <c r="K12" s="11"/>
      <c r="R12" s="11" t="s">
        <v>2229</v>
      </c>
    </row>
    <row r="13" spans="1:18" x14ac:dyDescent="0.25">
      <c r="A13" s="29">
        <v>1001</v>
      </c>
      <c r="B13" s="11" t="s">
        <v>489</v>
      </c>
      <c r="C13" s="12" t="s">
        <v>1289</v>
      </c>
      <c r="D13" s="12"/>
      <c r="F13" s="53"/>
      <c r="G13" s="14"/>
      <c r="H13" s="23"/>
      <c r="I13" s="12">
        <v>61</v>
      </c>
      <c r="J13" s="11"/>
      <c r="K13" s="11"/>
    </row>
    <row r="14" spans="1:18" x14ac:dyDescent="0.25">
      <c r="A14" s="29">
        <v>1002</v>
      </c>
      <c r="B14" s="11" t="s">
        <v>489</v>
      </c>
      <c r="C14" s="12" t="s">
        <v>1272</v>
      </c>
      <c r="D14" s="12"/>
      <c r="F14" s="77"/>
      <c r="G14" s="14"/>
      <c r="H14" s="23"/>
      <c r="I14" s="12">
        <v>60</v>
      </c>
      <c r="J14" s="11"/>
      <c r="K14" s="11"/>
      <c r="L14" s="12"/>
      <c r="M14" s="12"/>
      <c r="N14" s="12"/>
      <c r="O14" s="12"/>
      <c r="R14" s="11" t="s">
        <v>2229</v>
      </c>
    </row>
    <row r="15" spans="1:18" s="41" customFormat="1" x14ac:dyDescent="0.25">
      <c r="A15" s="52" t="s">
        <v>956</v>
      </c>
      <c r="B15" s="11" t="s">
        <v>489</v>
      </c>
      <c r="C15" s="41" t="s">
        <v>1058</v>
      </c>
      <c r="D15" s="41">
        <v>2010</v>
      </c>
      <c r="F15" s="53"/>
      <c r="G15" s="44"/>
      <c r="H15" s="45" t="s">
        <v>819</v>
      </c>
      <c r="I15" s="41">
        <f>IF(M15&gt;999,LEFT(M15,2)*60,LEFT(M15,1)*60)+RIGHT(M15,2)-IF(L15&gt;999,LEFT(L15,2)*60,LEFT(L15,1)*60)-RIGHT(L15,2)</f>
        <v>60</v>
      </c>
      <c r="L15" s="41">
        <v>2000</v>
      </c>
      <c r="M15" s="41">
        <v>2100</v>
      </c>
      <c r="N15" s="41" t="s">
        <v>388</v>
      </c>
      <c r="R15" s="41" t="s">
        <v>2229</v>
      </c>
    </row>
    <row r="16" spans="1:18" x14ac:dyDescent="0.25">
      <c r="A16" s="50" t="s">
        <v>1053</v>
      </c>
      <c r="B16" s="11" t="s">
        <v>489</v>
      </c>
      <c r="C16" s="11" t="s">
        <v>1057</v>
      </c>
      <c r="D16" s="11">
        <v>2010</v>
      </c>
      <c r="F16" s="53"/>
      <c r="G16" s="14"/>
      <c r="H16" s="23" t="s">
        <v>819</v>
      </c>
      <c r="I16" s="11">
        <f>IF(M16&gt;999,LEFT(M16,2)*60,LEFT(M16,1)*60)+RIGHT(M16,2)-IF(L16&gt;999,LEFT(L16,2)*60,LEFT(L16,1)*60)-RIGHT(L16,2)</f>
        <v>60</v>
      </c>
      <c r="J16" s="11"/>
      <c r="K16" s="11"/>
      <c r="L16" s="11">
        <v>2000</v>
      </c>
      <c r="M16" s="11">
        <v>2100</v>
      </c>
      <c r="N16" s="11" t="s">
        <v>388</v>
      </c>
      <c r="R16" s="11" t="s">
        <v>2229</v>
      </c>
    </row>
    <row r="17" spans="1:18" x14ac:dyDescent="0.25">
      <c r="A17" s="50" t="s">
        <v>1102</v>
      </c>
      <c r="B17" s="11" t="s">
        <v>489</v>
      </c>
      <c r="C17" s="11" t="s">
        <v>1107</v>
      </c>
      <c r="D17" s="11">
        <v>2010</v>
      </c>
      <c r="F17" s="53"/>
      <c r="G17" s="14"/>
      <c r="H17" s="23" t="s">
        <v>819</v>
      </c>
      <c r="I17" s="11">
        <v>60</v>
      </c>
      <c r="J17" s="11"/>
      <c r="K17" s="11"/>
      <c r="L17" s="11">
        <v>2000</v>
      </c>
      <c r="M17" s="11">
        <v>2100</v>
      </c>
      <c r="N17" s="11" t="s">
        <v>388</v>
      </c>
      <c r="R17" s="11" t="s">
        <v>543</v>
      </c>
    </row>
    <row r="18" spans="1:18" s="41" customFormat="1" x14ac:dyDescent="0.25">
      <c r="A18" s="52" t="s">
        <v>1138</v>
      </c>
      <c r="B18" s="11" t="s">
        <v>489</v>
      </c>
      <c r="C18" s="41" t="s">
        <v>1142</v>
      </c>
      <c r="D18" s="41">
        <v>2010</v>
      </c>
      <c r="F18" s="53"/>
      <c r="G18" s="44"/>
      <c r="H18" s="45" t="s">
        <v>819</v>
      </c>
      <c r="I18" s="41">
        <v>60</v>
      </c>
      <c r="L18" s="41">
        <v>2000</v>
      </c>
      <c r="M18" s="41">
        <v>2100</v>
      </c>
      <c r="N18" s="41" t="s">
        <v>388</v>
      </c>
      <c r="R18" s="54" t="s">
        <v>2229</v>
      </c>
    </row>
    <row r="19" spans="1:18" x14ac:dyDescent="0.25">
      <c r="A19" s="32">
        <v>261</v>
      </c>
      <c r="B19" s="11" t="s">
        <v>489</v>
      </c>
      <c r="C19" s="11" t="s">
        <v>558</v>
      </c>
      <c r="D19" s="20">
        <v>2010</v>
      </c>
      <c r="F19" s="14"/>
      <c r="G19" s="14"/>
      <c r="H19" s="23" t="s">
        <v>393</v>
      </c>
      <c r="I19" s="11">
        <f>IF(M19&gt;999,LEFT(M19,2)*60,LEFT(M19,1)*60)+RIGHT(M19,2)-IF(L19&gt;999,LEFT(L19,2)*60,LEFT(L19,1)*60)-RIGHT(L19,2)</f>
        <v>60</v>
      </c>
      <c r="J19" s="11"/>
      <c r="K19" s="11"/>
      <c r="L19" s="11">
        <v>2100</v>
      </c>
      <c r="M19" s="11">
        <v>2200</v>
      </c>
      <c r="N19" s="11" t="s">
        <v>415</v>
      </c>
    </row>
    <row r="20" spans="1:18" s="41" customFormat="1" x14ac:dyDescent="0.25">
      <c r="A20" s="31"/>
      <c r="B20" s="11" t="s">
        <v>489</v>
      </c>
      <c r="C20" s="11" t="s">
        <v>514</v>
      </c>
      <c r="D20" s="20"/>
      <c r="F20" s="14"/>
      <c r="G20" s="14"/>
      <c r="H20" s="23" t="s">
        <v>397</v>
      </c>
      <c r="I20" s="11">
        <f>IF(M20&gt;999,LEFT(M20,2)*60,LEFT(M20,1)*60)+RIGHT(M20,2)-IF(L20&gt;999,LEFT(L20,2)*60,LEFT(L20,1)*60)-RIGHT(L20,2)</f>
        <v>50</v>
      </c>
      <c r="L20" s="11">
        <v>2010</v>
      </c>
      <c r="M20" s="11">
        <v>2100</v>
      </c>
      <c r="N20" s="11" t="s">
        <v>262</v>
      </c>
    </row>
    <row r="21" spans="1:18" x14ac:dyDescent="0.25">
      <c r="A21" s="40">
        <v>298</v>
      </c>
      <c r="B21" s="11" t="s">
        <v>489</v>
      </c>
      <c r="C21" s="11" t="s">
        <v>553</v>
      </c>
      <c r="D21" s="20"/>
      <c r="F21" s="14"/>
      <c r="G21" s="14"/>
      <c r="H21" s="23"/>
      <c r="I21" s="11">
        <f>IF(M21&gt;999,LEFT(M21,2)*60,LEFT(M21,1)*60)+RIGHT(M21,2)-IF(L21&gt;999,LEFT(L21,2)*60,LEFT(L21,1)*60)-RIGHT(L21,2)</f>
        <v>50</v>
      </c>
      <c r="J21" s="11"/>
      <c r="K21" s="11"/>
      <c r="L21" s="11">
        <v>2010</v>
      </c>
      <c r="M21" s="11">
        <v>2100</v>
      </c>
      <c r="N21" s="11" t="s">
        <v>262</v>
      </c>
    </row>
    <row r="22" spans="1:18" x14ac:dyDescent="0.25">
      <c r="A22" s="29"/>
      <c r="B22" s="11" t="s">
        <v>489</v>
      </c>
      <c r="C22" s="12" t="s">
        <v>1336</v>
      </c>
      <c r="D22" s="20">
        <v>2010</v>
      </c>
      <c r="F22" s="77"/>
      <c r="G22" s="14"/>
      <c r="H22" s="23"/>
      <c r="I22" s="11"/>
      <c r="J22" s="11"/>
      <c r="K22" s="11"/>
      <c r="R22" s="11" t="s">
        <v>2229</v>
      </c>
    </row>
    <row r="23" spans="1:18" x14ac:dyDescent="0.25">
      <c r="A23" s="29" t="s">
        <v>1347</v>
      </c>
      <c r="B23" s="12" t="s">
        <v>489</v>
      </c>
      <c r="C23" s="12" t="s">
        <v>1349</v>
      </c>
      <c r="D23" s="12">
        <v>2010</v>
      </c>
      <c r="F23" s="77"/>
      <c r="G23" s="14"/>
      <c r="H23" s="23" t="s">
        <v>819</v>
      </c>
      <c r="I23" s="12">
        <f>IF(M23&gt;999,LEFT(M23,2)*60,LEFT(M23,1)*60)+RIGHT(M23,2)-IF(L23&gt;999,LEFT(L23,2)*60,LEFT(L23,1)*60)-RIGHT(L23,2)</f>
        <v>120</v>
      </c>
      <c r="J23" s="11"/>
      <c r="K23" s="11"/>
      <c r="L23" s="12">
        <v>1900</v>
      </c>
      <c r="M23" s="12">
        <v>2100</v>
      </c>
      <c r="N23" s="12" t="s">
        <v>388</v>
      </c>
      <c r="R23" s="11" t="s">
        <v>2234</v>
      </c>
    </row>
    <row r="24" spans="1:18" x14ac:dyDescent="0.25">
      <c r="A24" s="29" t="s">
        <v>1374</v>
      </c>
      <c r="B24" s="12" t="s">
        <v>489</v>
      </c>
      <c r="C24" s="12" t="s">
        <v>1372</v>
      </c>
      <c r="D24" s="78">
        <v>2009</v>
      </c>
      <c r="F24" s="77">
        <v>4</v>
      </c>
      <c r="G24" s="14"/>
      <c r="H24" s="23" t="s">
        <v>393</v>
      </c>
      <c r="I24" s="12">
        <f>IF(M24&gt;999,LEFT(M24,2)*60,LEFT(M24,1)*60)+RIGHT(M24,2)-IF(L24&gt;999,LEFT(L24,2)*60,LEFT(L24,1)*60)-RIGHT(L24,2)</f>
        <v>110</v>
      </c>
      <c r="J24" s="11"/>
      <c r="K24" s="11"/>
      <c r="L24" s="12">
        <v>2500</v>
      </c>
      <c r="M24" s="12">
        <v>2650</v>
      </c>
      <c r="N24" s="12" t="s">
        <v>1449</v>
      </c>
      <c r="P24" s="11">
        <v>315</v>
      </c>
    </row>
    <row r="25" spans="1:18" x14ac:dyDescent="0.25">
      <c r="A25" s="29"/>
      <c r="B25" s="12" t="s">
        <v>489</v>
      </c>
      <c r="C25" s="12" t="s">
        <v>1437</v>
      </c>
      <c r="D25" s="78">
        <v>2010</v>
      </c>
      <c r="F25" s="77"/>
      <c r="G25" s="14"/>
      <c r="H25" s="23"/>
      <c r="I25" s="12">
        <f>IF(M25&gt;999,LEFT(M25,2)*60,LEFT(M25,1)*60)+RIGHT(M25,2)-IF(L25&gt;999,LEFT(L25,2)*60,LEFT(L25,1)*60)-RIGHT(L25,2)</f>
        <v>60</v>
      </c>
      <c r="J25" s="11"/>
      <c r="K25" s="11"/>
      <c r="L25" s="12">
        <v>2100</v>
      </c>
      <c r="M25" s="12">
        <v>2200</v>
      </c>
      <c r="N25" s="12" t="s">
        <v>267</v>
      </c>
    </row>
    <row r="26" spans="1:18" x14ac:dyDescent="0.25">
      <c r="A26" s="29" t="s">
        <v>1435</v>
      </c>
      <c r="B26" s="12" t="s">
        <v>1434</v>
      </c>
      <c r="C26" s="12" t="s">
        <v>1436</v>
      </c>
      <c r="D26" s="78">
        <v>2010</v>
      </c>
      <c r="F26" s="53"/>
      <c r="G26" s="14"/>
      <c r="H26" s="23"/>
      <c r="I26" s="12">
        <f>IF(M26&gt;999,LEFT(M26,2)*60,LEFT(M26,1)*60)+RIGHT(M26,2)-IF(L26&gt;999,LEFT(L26,2)*60,LEFT(L26,1)*60)-RIGHT(L26,2)</f>
        <v>60</v>
      </c>
      <c r="J26" s="11"/>
      <c r="K26" s="11"/>
      <c r="L26" s="12">
        <v>2235</v>
      </c>
      <c r="M26" s="12">
        <v>2335</v>
      </c>
      <c r="N26" s="12" t="s">
        <v>385</v>
      </c>
      <c r="R26" s="11" t="s">
        <v>2229</v>
      </c>
    </row>
    <row r="28" spans="1:18" x14ac:dyDescent="0.25">
      <c r="A28" s="29"/>
      <c r="B28" s="12" t="s">
        <v>489</v>
      </c>
      <c r="C28" s="12" t="s">
        <v>2179</v>
      </c>
      <c r="D28" s="78">
        <v>2011</v>
      </c>
      <c r="E28" s="112"/>
      <c r="F28" s="77"/>
      <c r="G28" s="14"/>
      <c r="H28" s="23" t="s">
        <v>819</v>
      </c>
      <c r="I28" s="12">
        <f>IF($M28&gt;999,LEFT($M28,2)*60,LEFT($M28,1)*60)+RIGHT($M28,2)-IF($L28&gt;999,LEFT($L28,2)*60,LEFT($L28,1)*60)-RIGHT($L28,2)</f>
        <v>60</v>
      </c>
      <c r="J28" s="98" t="str">
        <f>VLOOKUP(WEEKDAY(K28),Ref!Q$2:R$8,2)</f>
        <v>H</v>
      </c>
      <c r="K28" s="82">
        <v>40633</v>
      </c>
      <c r="L28" s="12">
        <v>1900</v>
      </c>
      <c r="M28" s="12">
        <v>2000</v>
      </c>
      <c r="N28" s="11" t="s">
        <v>262</v>
      </c>
      <c r="O28" s="15">
        <f>IF(ISERROR(VLOOKUP(N28,[1]!Ter_lookup,2,FALSE)=TRUE),"",VLOOKUP(N28,[1]!Ter_lookup,2,FALSE))</f>
        <v>2</v>
      </c>
      <c r="P28" s="11">
        <f>VLOOKUP(N28,[1]!Sky_lookup,2,FALSE)</f>
        <v>102</v>
      </c>
      <c r="Q28" s="11" t="s">
        <v>2231</v>
      </c>
      <c r="R28" s="11" t="s">
        <v>2229</v>
      </c>
    </row>
    <row r="29" spans="1:18" x14ac:dyDescent="0.25">
      <c r="A29" s="29"/>
      <c r="B29" s="12" t="s">
        <v>1462</v>
      </c>
      <c r="C29" s="12" t="s">
        <v>1894</v>
      </c>
      <c r="D29" s="78"/>
      <c r="E29" s="112"/>
      <c r="F29" s="77"/>
      <c r="G29" s="14"/>
      <c r="H29" s="23"/>
      <c r="I29" s="12">
        <v>60</v>
      </c>
      <c r="J29" s="98" t="str">
        <f>VLOOKUP(WEEKDAY(K29),Ref!Q$2:R$8,2)</f>
        <v>M</v>
      </c>
      <c r="K29" s="82">
        <v>40567</v>
      </c>
      <c r="L29" s="12">
        <v>2000</v>
      </c>
      <c r="M29" s="12">
        <v>2100</v>
      </c>
      <c r="N29" s="11" t="s">
        <v>388</v>
      </c>
      <c r="O29" s="15">
        <f>IF(ISERROR(VLOOKUP(N29,[1]!Ter_lookup,2,FALSE)=TRUE),"",VLOOKUP(N29,[1]!Ter_lookup,2,FALSE))</f>
        <v>4</v>
      </c>
      <c r="P29" s="11">
        <f>VLOOKUP(N29,[1]!Sky_lookup,2,FALSE)</f>
        <v>104</v>
      </c>
      <c r="Q29" s="11" t="s">
        <v>2230</v>
      </c>
      <c r="R29" s="11" t="s">
        <v>2229</v>
      </c>
    </row>
    <row r="30" spans="1:18" x14ac:dyDescent="0.25">
      <c r="A30" s="29"/>
      <c r="B30" s="12" t="s">
        <v>1423</v>
      </c>
      <c r="C30" s="12" t="s">
        <v>2149</v>
      </c>
      <c r="D30" s="78">
        <v>2011</v>
      </c>
      <c r="E30" s="112"/>
      <c r="F30" s="77"/>
      <c r="G30" s="14"/>
      <c r="H30" s="23" t="s">
        <v>1813</v>
      </c>
      <c r="I30" s="12">
        <f>IF($M30&gt;999,LEFT($M30,2)*60,LEFT($M30,1)*60)+RIGHT($M30,2)-IF($L30&gt;999,LEFT($L30,2)*60,LEFT($L30,1)*60)-RIGHT($L30,2)</f>
        <v>60</v>
      </c>
      <c r="J30" s="98" t="str">
        <f>VLOOKUP(WEEKDAY(K30),Ref!Q$2:R$8,2)</f>
        <v>M</v>
      </c>
      <c r="K30" s="82">
        <v>40623</v>
      </c>
      <c r="L30" s="12">
        <v>2100</v>
      </c>
      <c r="M30" s="12">
        <v>2200</v>
      </c>
      <c r="N30" s="11" t="s">
        <v>267</v>
      </c>
      <c r="O30" s="15">
        <f>IF(ISERROR(VLOOKUP(N30,[1]!Ter_lookup,2,FALSE)=TRUE),"",VLOOKUP(N30,[1]!Ter_lookup,2,FALSE))</f>
        <v>9</v>
      </c>
      <c r="P30" s="11">
        <f>VLOOKUP(N30,[1]!Sky_lookup,2,FALSE)</f>
        <v>116</v>
      </c>
      <c r="Q30" s="11" t="s">
        <v>2232</v>
      </c>
      <c r="R30" s="11" t="s">
        <v>2229</v>
      </c>
    </row>
    <row r="31" spans="1:18" x14ac:dyDescent="0.25">
      <c r="A31" s="29"/>
      <c r="B31" s="12" t="s">
        <v>1423</v>
      </c>
      <c r="C31" s="12" t="s">
        <v>2182</v>
      </c>
      <c r="D31" s="78">
        <v>2011</v>
      </c>
      <c r="E31" s="112"/>
      <c r="F31" s="77"/>
      <c r="G31" s="14"/>
      <c r="H31" s="23" t="s">
        <v>1813</v>
      </c>
      <c r="I31" s="12">
        <f>IF($M31&gt;999,LEFT($M31,2)*60,LEFT($M31,1)*60)+RIGHT($M31,2)-IF($L31&gt;999,LEFT($L31,2)*60,LEFT($L31,1)*60)-RIGHT($L31,2)</f>
        <v>60</v>
      </c>
      <c r="J31" s="98" t="str">
        <f>VLOOKUP(WEEKDAY(K31),Ref!Q$2:R$8,2)</f>
        <v>M</v>
      </c>
      <c r="K31" s="82">
        <v>40630</v>
      </c>
      <c r="L31" s="12">
        <v>2100</v>
      </c>
      <c r="M31" s="12">
        <v>2200</v>
      </c>
      <c r="N31" s="11" t="s">
        <v>267</v>
      </c>
      <c r="O31" s="15">
        <f>IF(ISERROR(VLOOKUP(N31,[1]!Ter_lookup,2,FALSE)=TRUE),"",VLOOKUP(N31,[1]!Ter_lookup,2,FALSE))</f>
        <v>9</v>
      </c>
      <c r="P31" s="11">
        <f>VLOOKUP(N31,[1]!Sky_lookup,2,FALSE)</f>
        <v>116</v>
      </c>
    </row>
    <row r="32" spans="1:18" x14ac:dyDescent="0.25">
      <c r="A32" s="29"/>
      <c r="B32" s="11" t="s">
        <v>1462</v>
      </c>
      <c r="C32" s="11" t="s">
        <v>1861</v>
      </c>
      <c r="D32" s="20">
        <v>2011</v>
      </c>
      <c r="E32" s="112"/>
      <c r="F32" s="77"/>
      <c r="G32" s="14"/>
      <c r="H32" s="23" t="s">
        <v>1854</v>
      </c>
      <c r="I32" s="11">
        <v>60</v>
      </c>
      <c r="J32" s="98" t="str">
        <f>VLOOKUP(WEEKDAY(K32),Ref!Q$2:R$8,2)</f>
        <v>M</v>
      </c>
      <c r="K32" s="82">
        <v>40560</v>
      </c>
      <c r="L32" s="11">
        <v>2100</v>
      </c>
      <c r="M32" s="11">
        <v>2200</v>
      </c>
      <c r="N32" s="11" t="s">
        <v>262</v>
      </c>
      <c r="O32" s="15">
        <f>IF(ISERROR(VLOOKUP(N32,[1]!Ter_lookup,2,FALSE)=TRUE),"",VLOOKUP(N32,[1]!Ter_lookup,2,FALSE))</f>
        <v>2</v>
      </c>
      <c r="P32" s="11">
        <f>VLOOKUP(N32,[1]!Sky_lookup,2,FALSE)</f>
        <v>102</v>
      </c>
      <c r="R32" s="11" t="s">
        <v>2229</v>
      </c>
    </row>
    <row r="33" spans="1:18" x14ac:dyDescent="0.25">
      <c r="A33" s="29"/>
      <c r="B33" s="12" t="s">
        <v>1462</v>
      </c>
      <c r="C33" s="12" t="s">
        <v>2140</v>
      </c>
      <c r="D33" s="78">
        <v>2011</v>
      </c>
      <c r="E33" s="112"/>
      <c r="F33" s="77"/>
      <c r="G33" s="14"/>
      <c r="H33" s="23" t="s">
        <v>1854</v>
      </c>
      <c r="I33" s="12">
        <f t="shared" ref="I33:I43" si="0">IF($M33&gt;999,LEFT($M33,2)*60,LEFT($M33,1)*60)+RIGHT($M33,2)-IF($L33&gt;999,LEFT($L33,2)*60,LEFT($L33,1)*60)-RIGHT($L33,2)</f>
        <v>60</v>
      </c>
      <c r="J33" s="98" t="str">
        <f>VLOOKUP(WEEKDAY(K33),Ref!Q$2:R$8,2)</f>
        <v>H</v>
      </c>
      <c r="K33" s="82">
        <v>40619</v>
      </c>
      <c r="L33" s="12">
        <v>2200</v>
      </c>
      <c r="M33" s="12">
        <v>2300</v>
      </c>
      <c r="N33" s="11" t="s">
        <v>417</v>
      </c>
      <c r="O33" s="15" t="str">
        <f>IF(ISERROR(VLOOKUP(N33,[1]!Ter_lookup,2,FALSE)=TRUE),"",VLOOKUP(N33,[1]!Ter_lookup,2,FALSE))</f>
        <v/>
      </c>
      <c r="P33" s="11">
        <f>VLOOKUP(N33,[1]!Sky_lookup,2,FALSE)</f>
        <v>243</v>
      </c>
    </row>
    <row r="34" spans="1:18" x14ac:dyDescent="0.25">
      <c r="A34" s="29"/>
      <c r="B34" s="12" t="s">
        <v>552</v>
      </c>
      <c r="C34" s="12" t="s">
        <v>2233</v>
      </c>
      <c r="D34" s="78">
        <v>2011</v>
      </c>
      <c r="E34" s="112"/>
      <c r="F34" s="77"/>
      <c r="G34" s="14"/>
      <c r="H34" s="23" t="s">
        <v>2004</v>
      </c>
      <c r="I34" s="12">
        <f t="shared" si="0"/>
        <v>60</v>
      </c>
      <c r="J34" s="98" t="str">
        <f>VLOOKUP(WEEKDAY(K34),Ref!Q$2:R$8,2)</f>
        <v>W</v>
      </c>
      <c r="K34" s="82">
        <v>40583</v>
      </c>
      <c r="L34" s="12">
        <v>2000</v>
      </c>
      <c r="M34" s="12">
        <v>2100</v>
      </c>
      <c r="N34" s="11" t="s">
        <v>262</v>
      </c>
      <c r="O34" s="15">
        <f>IF(ISERROR(VLOOKUP(N34,[1]!Ter_lookup,2,FALSE)=TRUE),"",VLOOKUP(N34,[1]!Ter_lookup,2,FALSE))</f>
        <v>2</v>
      </c>
      <c r="P34" s="11">
        <f>VLOOKUP(N34,[1]!Sky_lookup,2,FALSE)</f>
        <v>102</v>
      </c>
      <c r="R34" s="11" t="s">
        <v>2229</v>
      </c>
    </row>
    <row r="35" spans="1:18" x14ac:dyDescent="0.25">
      <c r="A35" s="29"/>
      <c r="B35" s="12" t="s">
        <v>552</v>
      </c>
      <c r="C35" s="12" t="s">
        <v>2028</v>
      </c>
      <c r="D35" s="78">
        <v>2011</v>
      </c>
      <c r="E35" s="112"/>
      <c r="F35" s="77"/>
      <c r="G35" s="14"/>
      <c r="H35" s="23" t="s">
        <v>2004</v>
      </c>
      <c r="I35" s="12">
        <f t="shared" si="0"/>
        <v>60</v>
      </c>
      <c r="J35" s="98" t="str">
        <f>VLOOKUP(WEEKDAY(K35),Ref!Q$2:R$8,2)</f>
        <v>W</v>
      </c>
      <c r="K35" s="82">
        <v>40590</v>
      </c>
      <c r="L35" s="12">
        <v>2000</v>
      </c>
      <c r="M35" s="12">
        <v>2100</v>
      </c>
      <c r="N35" s="11" t="s">
        <v>262</v>
      </c>
      <c r="O35" s="15">
        <f>IF(ISERROR(VLOOKUP(N35,[1]!Ter_lookup,2,FALSE)=TRUE),"",VLOOKUP(N35,[1]!Ter_lookup,2,FALSE))</f>
        <v>2</v>
      </c>
      <c r="P35" s="11">
        <f>VLOOKUP(N35,[1]!Sky_lookup,2,FALSE)</f>
        <v>102</v>
      </c>
      <c r="R35" s="11" t="s">
        <v>2229</v>
      </c>
    </row>
    <row r="36" spans="1:18" x14ac:dyDescent="0.25">
      <c r="A36" s="29"/>
      <c r="B36" s="12" t="s">
        <v>552</v>
      </c>
      <c r="C36" s="12" t="s">
        <v>2058</v>
      </c>
      <c r="D36" s="78">
        <v>2011</v>
      </c>
      <c r="E36" s="112"/>
      <c r="F36" s="77"/>
      <c r="G36" s="14"/>
      <c r="H36" s="23" t="s">
        <v>2004</v>
      </c>
      <c r="I36" s="12">
        <f t="shared" si="0"/>
        <v>60</v>
      </c>
      <c r="J36" s="98" t="str">
        <f>VLOOKUP(WEEKDAY(K36),Ref!Q$2:R$8,2)</f>
        <v>W</v>
      </c>
      <c r="K36" s="82">
        <v>40597</v>
      </c>
      <c r="L36" s="12">
        <v>2000</v>
      </c>
      <c r="M36" s="12">
        <v>2100</v>
      </c>
      <c r="N36" s="11" t="s">
        <v>262</v>
      </c>
      <c r="O36" s="15">
        <f>IF(ISERROR(VLOOKUP(N36,[1]!Ter_lookup,2,FALSE)=TRUE),"",VLOOKUP(N36,[1]!Ter_lookup,2,FALSE))</f>
        <v>2</v>
      </c>
      <c r="P36" s="11">
        <f>VLOOKUP(N36,[1]!Sky_lookup,2,FALSE)</f>
        <v>102</v>
      </c>
      <c r="R36" s="11" t="s">
        <v>2229</v>
      </c>
    </row>
    <row r="37" spans="1:18" x14ac:dyDescent="0.25">
      <c r="A37" s="29"/>
      <c r="B37" s="12" t="s">
        <v>1462</v>
      </c>
      <c r="C37" s="26" t="s">
        <v>2068</v>
      </c>
      <c r="D37" s="78">
        <v>2011</v>
      </c>
      <c r="E37" s="112"/>
      <c r="F37" s="77"/>
      <c r="G37" s="14"/>
      <c r="H37" s="23" t="s">
        <v>819</v>
      </c>
      <c r="I37" s="12">
        <f t="shared" si="0"/>
        <v>30</v>
      </c>
      <c r="J37" s="98" t="str">
        <f>VLOOKUP(WEEKDAY(K37),Ref!Q$2:R$8,2)</f>
        <v>F</v>
      </c>
      <c r="K37" s="82">
        <v>40599</v>
      </c>
      <c r="L37" s="12">
        <v>1930</v>
      </c>
      <c r="M37" s="12">
        <v>2000</v>
      </c>
      <c r="N37" s="11" t="s">
        <v>388</v>
      </c>
      <c r="O37" s="15">
        <f>IF(ISERROR(VLOOKUP(N37,[1]!Ter_lookup,2,FALSE)=TRUE),"",VLOOKUP(N37,[1]!Ter_lookup,2,FALSE))</f>
        <v>4</v>
      </c>
      <c r="P37" s="11">
        <f>VLOOKUP(N37,[1]!Sky_lookup,2,FALSE)</f>
        <v>104</v>
      </c>
    </row>
    <row r="38" spans="1:18" x14ac:dyDescent="0.25">
      <c r="A38" s="29"/>
      <c r="B38" s="12" t="s">
        <v>1462</v>
      </c>
      <c r="C38" s="12" t="s">
        <v>1988</v>
      </c>
      <c r="D38" s="78"/>
      <c r="E38" s="112"/>
      <c r="F38" s="77"/>
      <c r="G38" s="14"/>
      <c r="H38" s="23" t="s">
        <v>2004</v>
      </c>
      <c r="I38" s="12">
        <f t="shared" si="0"/>
        <v>60</v>
      </c>
      <c r="J38" s="98" t="str">
        <f>VLOOKUP(WEEKDAY(K38),Ref!Q$2:R$8,2)</f>
        <v>T</v>
      </c>
      <c r="K38" s="82">
        <v>40582</v>
      </c>
      <c r="L38" s="12">
        <v>2100</v>
      </c>
      <c r="M38" s="12">
        <v>2200</v>
      </c>
      <c r="N38" s="11" t="s">
        <v>262</v>
      </c>
      <c r="O38" s="15">
        <f>IF(ISERROR(VLOOKUP(N38,[1]!Ter_lookup,2,FALSE)=TRUE),"",VLOOKUP(N38,[1]!Ter_lookup,2,FALSE))</f>
        <v>2</v>
      </c>
      <c r="P38" s="11">
        <f>VLOOKUP(N38,[1]!Sky_lookup,2,FALSE)</f>
        <v>102</v>
      </c>
    </row>
    <row r="39" spans="1:18" x14ac:dyDescent="0.25">
      <c r="A39" s="29"/>
      <c r="B39" s="12" t="s">
        <v>1462</v>
      </c>
      <c r="C39" s="12" t="s">
        <v>2025</v>
      </c>
      <c r="D39" s="78"/>
      <c r="E39" s="112"/>
      <c r="F39" s="77"/>
      <c r="G39" s="14"/>
      <c r="H39" s="23" t="s">
        <v>2004</v>
      </c>
      <c r="I39" s="12">
        <f t="shared" si="0"/>
        <v>60</v>
      </c>
      <c r="J39" s="98" t="str">
        <f>VLOOKUP(WEEKDAY(K39),Ref!Q$2:R$8,2)</f>
        <v>T</v>
      </c>
      <c r="K39" s="82">
        <v>40589</v>
      </c>
      <c r="L39" s="12">
        <v>2100</v>
      </c>
      <c r="M39" s="12">
        <v>2200</v>
      </c>
      <c r="N39" s="11" t="s">
        <v>262</v>
      </c>
      <c r="O39" s="15">
        <f>IF(ISERROR(VLOOKUP(N39,[1]!Ter_lookup,2,FALSE)=TRUE),"",VLOOKUP(N39,[1]!Ter_lookup,2,FALSE))</f>
        <v>2</v>
      </c>
      <c r="P39" s="11">
        <f>VLOOKUP(N39,[1]!Sky_lookup,2,FALSE)</f>
        <v>102</v>
      </c>
    </row>
    <row r="40" spans="1:18" x14ac:dyDescent="0.25">
      <c r="A40" s="29"/>
      <c r="B40" s="12" t="s">
        <v>1423</v>
      </c>
      <c r="C40" s="12" t="s">
        <v>1966</v>
      </c>
      <c r="D40" s="78">
        <v>2011</v>
      </c>
      <c r="E40" s="112"/>
      <c r="F40" s="77"/>
      <c r="G40" s="14"/>
      <c r="H40" s="23" t="s">
        <v>2004</v>
      </c>
      <c r="I40" s="12">
        <f t="shared" si="0"/>
        <v>60</v>
      </c>
      <c r="J40" s="98" t="str">
        <f>VLOOKUP(WEEKDAY(K40),Ref!Q$2:R$8,2)</f>
        <v>U</v>
      </c>
      <c r="K40" s="82">
        <v>40580</v>
      </c>
      <c r="L40" s="12">
        <v>2000</v>
      </c>
      <c r="M40" s="12">
        <v>2100</v>
      </c>
      <c r="N40" s="11" t="s">
        <v>388</v>
      </c>
      <c r="O40" s="15">
        <f>IF(ISERROR(VLOOKUP(N40,[1]!Ter_lookup,2,FALSE)=TRUE),"",VLOOKUP(N40,[1]!Ter_lookup,2,FALSE))</f>
        <v>4</v>
      </c>
      <c r="P40" s="11">
        <f>VLOOKUP(N40,[1]!Sky_lookup,2,FALSE)</f>
        <v>104</v>
      </c>
    </row>
    <row r="41" spans="1:18" x14ac:dyDescent="0.25">
      <c r="A41" s="29"/>
      <c r="B41" s="12" t="s">
        <v>1423</v>
      </c>
      <c r="C41" s="12" t="s">
        <v>2163</v>
      </c>
      <c r="D41" s="78">
        <v>2011</v>
      </c>
      <c r="E41" s="112"/>
      <c r="F41" s="77"/>
      <c r="G41" s="14"/>
      <c r="H41" s="23" t="s">
        <v>2004</v>
      </c>
      <c r="I41" s="12">
        <f t="shared" si="0"/>
        <v>60</v>
      </c>
      <c r="J41" s="98" t="str">
        <f>VLOOKUP(WEEKDAY(K41),Ref!Q$2:R$8,2)</f>
        <v>U</v>
      </c>
      <c r="K41" s="82">
        <v>40587</v>
      </c>
      <c r="L41" s="12">
        <v>2000</v>
      </c>
      <c r="M41" s="12">
        <v>2100</v>
      </c>
      <c r="N41" s="11" t="s">
        <v>388</v>
      </c>
      <c r="O41" s="15">
        <f>IF(ISERROR(VLOOKUP(N41,[1]!Ter_lookup,2,FALSE)=TRUE),"",VLOOKUP(N41,[1]!Ter_lookup,2,FALSE))</f>
        <v>4</v>
      </c>
      <c r="P41" s="11">
        <f>VLOOKUP(N41,[1]!Sky_lookup,2,FALSE)</f>
        <v>104</v>
      </c>
    </row>
    <row r="42" spans="1:18" x14ac:dyDescent="0.25">
      <c r="A42" s="29"/>
      <c r="B42" s="12" t="s">
        <v>1423</v>
      </c>
      <c r="C42" s="12" t="s">
        <v>2051</v>
      </c>
      <c r="D42" s="78">
        <v>2011</v>
      </c>
      <c r="E42" s="112"/>
      <c r="F42" s="77"/>
      <c r="G42" s="14"/>
      <c r="H42" s="23" t="s">
        <v>2004</v>
      </c>
      <c r="I42" s="12">
        <f t="shared" si="0"/>
        <v>60</v>
      </c>
      <c r="J42" s="98" t="str">
        <f>VLOOKUP(WEEKDAY(K42),Ref!Q$2:R$8,2)</f>
        <v>U</v>
      </c>
      <c r="K42" s="82">
        <v>40594</v>
      </c>
      <c r="L42" s="12">
        <v>2000</v>
      </c>
      <c r="M42" s="12">
        <v>2100</v>
      </c>
      <c r="N42" s="11" t="s">
        <v>388</v>
      </c>
      <c r="O42" s="15">
        <f>IF(ISERROR(VLOOKUP(N42,[1]!Ter_lookup,2,FALSE)=TRUE),"",VLOOKUP(N42,[1]!Ter_lookup,2,FALSE))</f>
        <v>4</v>
      </c>
      <c r="P42" s="11">
        <f>VLOOKUP(N42,[1]!Sky_lookup,2,FALSE)</f>
        <v>104</v>
      </c>
    </row>
    <row r="43" spans="1:18" x14ac:dyDescent="0.25">
      <c r="A43" s="29"/>
      <c r="B43" s="12" t="s">
        <v>1462</v>
      </c>
      <c r="C43" s="12" t="s">
        <v>2074</v>
      </c>
      <c r="D43" s="78">
        <v>2011</v>
      </c>
      <c r="E43" s="112"/>
      <c r="F43" s="77"/>
      <c r="G43" s="14"/>
      <c r="H43" s="23" t="s">
        <v>819</v>
      </c>
      <c r="I43" s="12">
        <f t="shared" si="0"/>
        <v>60</v>
      </c>
      <c r="J43" s="98" t="str">
        <f>VLOOKUP(WEEKDAY(K43),Ref!Q$2:R$8,2)</f>
        <v>S</v>
      </c>
      <c r="K43" s="82">
        <v>40600</v>
      </c>
      <c r="L43" s="12">
        <v>2000</v>
      </c>
      <c r="M43" s="12">
        <v>2100</v>
      </c>
      <c r="N43" s="11" t="s">
        <v>388</v>
      </c>
      <c r="O43" s="15">
        <f>IF(ISERROR(VLOOKUP(N43,[1]!Ter_lookup,2,FALSE)=TRUE),"",VLOOKUP(N43,[1]!Ter_lookup,2,FALSE))</f>
        <v>4</v>
      </c>
      <c r="P43" s="11">
        <f>VLOOKUP(N43,[1]!Sky_lookup,2,FALSE)</f>
        <v>104</v>
      </c>
    </row>
    <row r="44" spans="1:18" x14ac:dyDescent="0.25">
      <c r="A44" s="29"/>
      <c r="B44" s="12" t="s">
        <v>489</v>
      </c>
      <c r="C44" s="12" t="s">
        <v>1938</v>
      </c>
      <c r="D44" s="78">
        <v>2011</v>
      </c>
      <c r="E44" s="112"/>
      <c r="F44" s="77"/>
      <c r="G44" s="14"/>
      <c r="H44" s="23" t="s">
        <v>819</v>
      </c>
      <c r="I44" s="12">
        <v>60</v>
      </c>
      <c r="J44" s="98" t="str">
        <f>VLOOKUP(WEEKDAY(K44),Ref!Q$2:R$8,2)</f>
        <v>W</v>
      </c>
      <c r="K44" s="82">
        <v>40576</v>
      </c>
      <c r="L44" s="12">
        <v>2100</v>
      </c>
      <c r="M44" s="12">
        <v>2200</v>
      </c>
      <c r="N44" s="11" t="s">
        <v>267</v>
      </c>
      <c r="O44" s="15">
        <f>IF(ISERROR(VLOOKUP(N44,[1]!Ter_lookup,2,FALSE)=TRUE),"",VLOOKUP(N44,[1]!Ter_lookup,2,FALSE))</f>
        <v>9</v>
      </c>
      <c r="P44" s="11">
        <f>VLOOKUP(N44,[1]!Sky_lookup,2,FALSE)</f>
        <v>116</v>
      </c>
      <c r="R44" s="11" t="s">
        <v>2229</v>
      </c>
    </row>
    <row r="45" spans="1:18" x14ac:dyDescent="0.25">
      <c r="A45" s="29"/>
      <c r="B45" s="12" t="s">
        <v>1423</v>
      </c>
      <c r="C45" s="12" t="s">
        <v>1892</v>
      </c>
      <c r="D45" s="78">
        <v>2011</v>
      </c>
      <c r="E45" s="112"/>
      <c r="F45" s="77"/>
      <c r="G45" s="14"/>
      <c r="H45" s="23"/>
      <c r="I45" s="12">
        <f>IF($M45&gt;999,LEFT($M45,2)*60,LEFT($M45,1)*60)+RIGHT($M45,2)-IF($L45&gt;999,LEFT($L45,2)*60,LEFT($L45,1)*60)-RIGHT($L45,2)</f>
        <v>60</v>
      </c>
      <c r="J45" s="98" t="str">
        <f>VLOOKUP(WEEKDAY(K45),Ref!Q$2:R$8,2)</f>
        <v>U</v>
      </c>
      <c r="K45" s="82">
        <v>40566</v>
      </c>
      <c r="L45" s="12">
        <v>2000</v>
      </c>
      <c r="M45" s="12">
        <v>2100</v>
      </c>
      <c r="N45" s="11" t="s">
        <v>426</v>
      </c>
      <c r="O45" s="15" t="str">
        <f>IF(ISERROR(VLOOKUP(N45,[1]!Ter_lookup,2,FALSE)=TRUE),"",VLOOKUP(N45,[1]!Ter_lookup,2,FALSE))</f>
        <v/>
      </c>
      <c r="P45" s="11">
        <f>VLOOKUP(N45,[1]!Sky_lookup,2,FALSE)</f>
        <v>529</v>
      </c>
    </row>
    <row r="46" spans="1:18" x14ac:dyDescent="0.25">
      <c r="A46" s="29"/>
      <c r="B46" s="12" t="s">
        <v>1462</v>
      </c>
      <c r="C46" s="12" t="s">
        <v>1896</v>
      </c>
      <c r="D46" s="78">
        <v>2011</v>
      </c>
      <c r="E46" s="112"/>
      <c r="F46" s="77"/>
      <c r="G46" s="14"/>
      <c r="H46" s="23"/>
      <c r="I46" s="12">
        <v>75</v>
      </c>
      <c r="J46" s="98" t="str">
        <f>VLOOKUP(WEEKDAY(K46),Ref!Q$2:R$8,2)</f>
        <v>T</v>
      </c>
      <c r="K46" s="82">
        <v>40568</v>
      </c>
      <c r="L46" s="12">
        <v>2200</v>
      </c>
      <c r="M46" s="12">
        <v>2315</v>
      </c>
      <c r="N46" s="11" t="s">
        <v>256</v>
      </c>
      <c r="O46" s="15">
        <f>IF(ISERROR(VLOOKUP(N46,[1]!Ter_lookup,2,FALSE)=TRUE),"",VLOOKUP(N46,[1]!Ter_lookup,2,FALSE))</f>
        <v>14</v>
      </c>
      <c r="P46" s="11">
        <f>VLOOKUP(N46,[1]!Sky_lookup,2,FALSE)</f>
        <v>138</v>
      </c>
      <c r="R46" s="11" t="s">
        <v>2229</v>
      </c>
    </row>
    <row r="47" spans="1:18" x14ac:dyDescent="0.25">
      <c r="A47" s="29"/>
      <c r="B47" s="12" t="s">
        <v>1423</v>
      </c>
      <c r="C47" s="12" t="s">
        <v>2106</v>
      </c>
      <c r="D47" s="78">
        <v>2011</v>
      </c>
      <c r="E47" s="112"/>
      <c r="F47" s="77"/>
      <c r="G47" s="14"/>
      <c r="H47" s="23" t="s">
        <v>819</v>
      </c>
      <c r="I47" s="12">
        <f t="shared" ref="I47:I52" si="1">IF($M47&gt;999,LEFT($M47,2)*60,LEFT($M47,1)*60)+RIGHT($M47,2)-IF($L47&gt;999,LEFT($L47,2)*60,LEFT($L47,1)*60)-RIGHT($L47,2)</f>
        <v>60</v>
      </c>
      <c r="J47" s="98" t="str">
        <f>VLOOKUP(WEEKDAY(K47),Ref!Q$2:R$8,2)</f>
        <v>U</v>
      </c>
      <c r="K47" s="82">
        <v>40608</v>
      </c>
      <c r="L47" s="12">
        <v>2100</v>
      </c>
      <c r="M47" s="12">
        <v>2200</v>
      </c>
      <c r="N47" s="11" t="s">
        <v>262</v>
      </c>
      <c r="O47" s="15">
        <f>IF(ISERROR(VLOOKUP(N47,[1]!Ter_lookup,2,FALSE)=TRUE),"",VLOOKUP(N47,[1]!Ter_lookup,2,FALSE))</f>
        <v>2</v>
      </c>
      <c r="P47" s="11">
        <f>VLOOKUP(N47,[1]!Sky_lookup,2,FALSE)</f>
        <v>102</v>
      </c>
    </row>
    <row r="48" spans="1:18" x14ac:dyDescent="0.25">
      <c r="A48" s="29"/>
      <c r="B48" s="12" t="s">
        <v>1423</v>
      </c>
      <c r="C48" s="12" t="s">
        <v>2131</v>
      </c>
      <c r="D48" s="78">
        <v>2011</v>
      </c>
      <c r="E48" s="112"/>
      <c r="F48" s="77"/>
      <c r="G48" s="14"/>
      <c r="H48" s="23" t="s">
        <v>1813</v>
      </c>
      <c r="I48" s="12">
        <f t="shared" si="1"/>
        <v>60</v>
      </c>
      <c r="J48" s="98" t="str">
        <f>VLOOKUP(WEEKDAY(K48),Ref!Q$2:R$8,2)</f>
        <v>U</v>
      </c>
      <c r="K48" s="82">
        <v>40615</v>
      </c>
      <c r="L48" s="12">
        <v>2100</v>
      </c>
      <c r="M48" s="12">
        <v>2200</v>
      </c>
      <c r="N48" s="11" t="s">
        <v>262</v>
      </c>
      <c r="O48" s="15">
        <f>IF(ISERROR(VLOOKUP(N48,[1]!Ter_lookup,2,FALSE)=TRUE),"",VLOOKUP(N48,[1]!Ter_lookup,2,FALSE))</f>
        <v>2</v>
      </c>
      <c r="P48" s="11">
        <f>VLOOKUP(N48,[1]!Sky_lookup,2,FALSE)</f>
        <v>102</v>
      </c>
    </row>
    <row r="49" spans="1:20" x14ac:dyDescent="0.25">
      <c r="A49" s="29"/>
      <c r="B49" s="12" t="s">
        <v>1423</v>
      </c>
      <c r="C49" s="12" t="s">
        <v>2142</v>
      </c>
      <c r="D49" s="78">
        <v>2011</v>
      </c>
      <c r="E49" s="112"/>
      <c r="F49" s="77"/>
      <c r="G49" s="14"/>
      <c r="H49" s="23" t="s">
        <v>1813</v>
      </c>
      <c r="I49" s="12">
        <f t="shared" si="1"/>
        <v>60</v>
      </c>
      <c r="J49" s="98" t="str">
        <f>VLOOKUP(WEEKDAY(K49),Ref!Q$2:R$8,2)</f>
        <v>U</v>
      </c>
      <c r="K49" s="82">
        <v>40622</v>
      </c>
      <c r="L49" s="12">
        <v>2100</v>
      </c>
      <c r="M49" s="12">
        <v>2200</v>
      </c>
      <c r="N49" s="11" t="s">
        <v>262</v>
      </c>
      <c r="O49" s="15">
        <f>IF(ISERROR(VLOOKUP(N49,[1]!Ter_lookup,2,FALSE)=TRUE),"",VLOOKUP(N49,[1]!Ter_lookup,2,FALSE))</f>
        <v>2</v>
      </c>
      <c r="P49" s="11">
        <f>VLOOKUP(N49,[1]!Sky_lookup,2,FALSE)</f>
        <v>102</v>
      </c>
    </row>
    <row r="50" spans="1:20" x14ac:dyDescent="0.25">
      <c r="A50" s="29"/>
      <c r="B50" s="12" t="s">
        <v>1423</v>
      </c>
      <c r="C50" s="12" t="s">
        <v>2171</v>
      </c>
      <c r="D50" s="78">
        <v>2011</v>
      </c>
      <c r="E50" s="112"/>
      <c r="F50" s="77"/>
      <c r="G50" s="14"/>
      <c r="H50" s="23" t="s">
        <v>1813</v>
      </c>
      <c r="I50" s="12">
        <f t="shared" si="1"/>
        <v>60</v>
      </c>
      <c r="J50" s="98" t="str">
        <f>VLOOKUP(WEEKDAY(K50),Ref!Q$2:R$8,2)</f>
        <v>U</v>
      </c>
      <c r="K50" s="82">
        <v>40629</v>
      </c>
      <c r="L50" s="12">
        <v>2100</v>
      </c>
      <c r="M50" s="12">
        <v>2200</v>
      </c>
      <c r="N50" s="11" t="s">
        <v>262</v>
      </c>
      <c r="O50" s="15">
        <f>IF(ISERROR(VLOOKUP(N50,[1]!Ter_lookup,2,FALSE)=TRUE),"",VLOOKUP(N50,[1]!Ter_lookup,2,FALSE))</f>
        <v>2</v>
      </c>
      <c r="P50" s="11">
        <f>VLOOKUP(N50,[1]!Sky_lookup,2,FALSE)</f>
        <v>102</v>
      </c>
    </row>
    <row r="51" spans="1:20" x14ac:dyDescent="0.25">
      <c r="B51" s="12" t="s">
        <v>552</v>
      </c>
      <c r="C51" s="12" t="s">
        <v>1510</v>
      </c>
      <c r="D51" s="78">
        <v>2010</v>
      </c>
      <c r="E51" s="112"/>
      <c r="F51" s="77"/>
      <c r="G51" s="14"/>
      <c r="H51" s="23"/>
      <c r="I51" s="12">
        <f t="shared" si="1"/>
        <v>60</v>
      </c>
      <c r="J51" s="87"/>
      <c r="K51" s="82"/>
      <c r="L51" s="12">
        <v>2100</v>
      </c>
      <c r="M51" s="12">
        <v>2200</v>
      </c>
      <c r="N51" s="12" t="s">
        <v>267</v>
      </c>
      <c r="O51" s="26"/>
      <c r="P51" s="11">
        <f>VLOOKUP(N51,Ref!$E$2:$F$506,2)</f>
        <v>132</v>
      </c>
    </row>
    <row r="52" spans="1:20" x14ac:dyDescent="0.25">
      <c r="B52" s="12" t="s">
        <v>552</v>
      </c>
      <c r="C52" s="12" t="s">
        <v>1510</v>
      </c>
      <c r="D52" s="78">
        <v>2010</v>
      </c>
      <c r="E52" s="112"/>
      <c r="F52" s="77"/>
      <c r="G52" s="14"/>
      <c r="H52" s="23" t="s">
        <v>393</v>
      </c>
      <c r="I52" s="12">
        <f t="shared" si="1"/>
        <v>60</v>
      </c>
      <c r="J52" s="87"/>
      <c r="K52" s="82"/>
      <c r="L52" s="12">
        <v>2100</v>
      </c>
      <c r="M52" s="12">
        <v>2200</v>
      </c>
      <c r="N52" s="12" t="s">
        <v>267</v>
      </c>
      <c r="O52" s="26"/>
      <c r="P52" s="11">
        <f>VLOOKUP(N52,Ref!$E$2:$F$506,2)</f>
        <v>132</v>
      </c>
    </row>
    <row r="53" spans="1:20" x14ac:dyDescent="0.25">
      <c r="A53" s="29"/>
      <c r="B53" s="12" t="s">
        <v>1462</v>
      </c>
      <c r="C53" s="12" t="s">
        <v>1906</v>
      </c>
      <c r="D53" s="78">
        <v>2011</v>
      </c>
      <c r="E53" s="112"/>
      <c r="F53" s="77"/>
      <c r="G53" s="14"/>
      <c r="H53" s="23"/>
      <c r="I53" s="12">
        <v>60</v>
      </c>
      <c r="J53" s="98" t="str">
        <f>VLOOKUP(WEEKDAY(K53),Ref!Q$2:R$8,2)</f>
        <v>H</v>
      </c>
      <c r="K53" s="82">
        <v>40570</v>
      </c>
      <c r="L53" s="12">
        <v>2100</v>
      </c>
      <c r="M53" s="12">
        <v>2200</v>
      </c>
      <c r="N53" s="11" t="s">
        <v>266</v>
      </c>
      <c r="O53" s="15">
        <f>IF(ISERROR(VLOOKUP(N53,[1]!Ter_lookup,2,FALSE)=TRUE),"",VLOOKUP(N53,[1]!Ter_lookup,2,FALSE))</f>
        <v>7</v>
      </c>
      <c r="P53" s="11">
        <f>VLOOKUP(N53,[1]!Sky_lookup,2,FALSE)</f>
        <v>115</v>
      </c>
    </row>
    <row r="54" spans="1:20" x14ac:dyDescent="0.25">
      <c r="A54" s="59"/>
      <c r="B54" s="11" t="s">
        <v>1423</v>
      </c>
      <c r="C54" s="12" t="s">
        <v>1833</v>
      </c>
      <c r="D54" s="11">
        <v>2011</v>
      </c>
      <c r="E54" s="112"/>
      <c r="F54" s="77"/>
      <c r="G54" s="14"/>
      <c r="H54" s="23" t="s">
        <v>1813</v>
      </c>
      <c r="I54" s="12">
        <v>60</v>
      </c>
      <c r="J54" s="98" t="str">
        <f>VLOOKUP(WEEKDAY(K54),Ref!Q$2:R$8,2)</f>
        <v>H</v>
      </c>
      <c r="K54" s="82">
        <v>40556</v>
      </c>
      <c r="L54" s="11">
        <v>2000</v>
      </c>
      <c r="M54" s="11">
        <v>2100</v>
      </c>
      <c r="N54" s="11" t="s">
        <v>385</v>
      </c>
      <c r="O54" s="15">
        <f>IF(ISERROR(VLOOKUP(N54,[1]!Ter_lookup,2,FALSE)=TRUE),"",VLOOKUP(N54,[1]!Ter_lookup,2,FALSE))</f>
        <v>1</v>
      </c>
      <c r="P54" s="11">
        <f>VLOOKUP(N54,[1]!Sky_lookup,2,FALSE)</f>
        <v>101</v>
      </c>
    </row>
    <row r="55" spans="1:20" s="59" customFormat="1" x14ac:dyDescent="0.25">
      <c r="B55" s="59" t="s">
        <v>1423</v>
      </c>
      <c r="C55" s="79" t="s">
        <v>1953</v>
      </c>
      <c r="D55" s="59">
        <v>2011</v>
      </c>
      <c r="E55" s="113"/>
      <c r="F55" s="143"/>
      <c r="G55" s="62"/>
      <c r="H55" s="65" t="s">
        <v>1813</v>
      </c>
      <c r="I55" s="79">
        <v>60</v>
      </c>
      <c r="J55" s="144" t="str">
        <f>VLOOKUP(WEEKDAY(K55),Ref!Q$2:R$8,2)</f>
        <v>H</v>
      </c>
      <c r="K55" s="89">
        <v>40577</v>
      </c>
      <c r="L55" s="59">
        <v>2000</v>
      </c>
      <c r="M55" s="59">
        <v>2100</v>
      </c>
      <c r="N55" s="59" t="s">
        <v>385</v>
      </c>
      <c r="O55" s="109">
        <f>IF(ISERROR(VLOOKUP(N55,[1]!Ter_lookup,2,FALSE)=TRUE),"",VLOOKUP(N55,[1]!Ter_lookup,2,FALSE))</f>
        <v>1</v>
      </c>
      <c r="P55" s="59">
        <f>VLOOKUP(N55,[1]!Sky_lookup,2,FALSE)</f>
        <v>101</v>
      </c>
    </row>
    <row r="56" spans="1:20" s="41" customFormat="1" x14ac:dyDescent="0.25">
      <c r="A56" s="59"/>
      <c r="B56" s="41" t="s">
        <v>1423</v>
      </c>
      <c r="C56" s="54" t="s">
        <v>2005</v>
      </c>
      <c r="D56" s="41">
        <v>2011</v>
      </c>
      <c r="E56" s="129"/>
      <c r="F56" s="53"/>
      <c r="G56" s="134"/>
      <c r="H56" s="83" t="s">
        <v>1813</v>
      </c>
      <c r="I56" s="54">
        <f>IF($M56&gt;999,LEFT($M56,2)*60,LEFT($M56,1)*60)+RIGHT($M56,2)-IF($L56&gt;999,LEFT($L56,2)*60,LEFT($L56,1)*60)-RIGHT($L56,2)</f>
        <v>60</v>
      </c>
      <c r="J56" s="139" t="str">
        <f>VLOOKUP(WEEKDAY(K56),Ref!Q$2:R$8,2)</f>
        <v>H</v>
      </c>
      <c r="K56" s="119">
        <v>40584</v>
      </c>
      <c r="L56">
        <v>2000</v>
      </c>
      <c r="M56">
        <v>2100</v>
      </c>
      <c r="N56" t="s">
        <v>385</v>
      </c>
      <c r="O56" s="5">
        <f>IF(ISERROR(VLOOKUP(N56,[1]!Ter_lookup,2,FALSE)=TRUE),"",VLOOKUP(N56,[1]!Ter_lookup,2,FALSE))</f>
        <v>1</v>
      </c>
      <c r="P56">
        <f>VLOOKUP(N56,[1]!Sky_lookup,2,FALSE)</f>
        <v>101</v>
      </c>
      <c r="Q56"/>
      <c r="R56"/>
      <c r="S56"/>
      <c r="T56"/>
    </row>
    <row r="57" spans="1:20" s="41" customFormat="1" x14ac:dyDescent="0.25">
      <c r="A57" s="59"/>
      <c r="B57" s="41" t="s">
        <v>1423</v>
      </c>
      <c r="C57" s="54" t="s">
        <v>2031</v>
      </c>
      <c r="D57">
        <v>2011</v>
      </c>
      <c r="E57" s="132"/>
      <c r="F57" s="133"/>
      <c r="G57" s="134"/>
      <c r="H57" s="83" t="s">
        <v>1813</v>
      </c>
      <c r="I57" s="80">
        <f>IF($M57&gt;999,LEFT($M57,2)*60,LEFT($M57,1)*60)+RIGHT($M57,2)-IF($L57&gt;999,LEFT($L57,2)*60,LEFT($L57,1)*60)-RIGHT($L57,2)</f>
        <v>60</v>
      </c>
      <c r="J57" s="139" t="str">
        <f>VLOOKUP(WEEKDAY(K57),Ref!Q$2:R$8,2)</f>
        <v>H</v>
      </c>
      <c r="K57" s="119">
        <v>40591</v>
      </c>
      <c r="L57">
        <v>2000</v>
      </c>
      <c r="M57">
        <v>2100</v>
      </c>
      <c r="N57" t="s">
        <v>385</v>
      </c>
      <c r="O57" s="5">
        <f>IF(ISERROR(VLOOKUP(N57,[1]!Ter_lookup,2,FALSE)=TRUE),"",VLOOKUP(N57,[1]!Ter_lookup,2,FALSE))</f>
        <v>1</v>
      </c>
      <c r="P57">
        <f>VLOOKUP(N57,[1]!Sky_lookup,2,FALSE)</f>
        <v>101</v>
      </c>
      <c r="Q57"/>
      <c r="R57"/>
      <c r="S57"/>
      <c r="T57"/>
    </row>
    <row r="58" spans="1:20" s="41" customFormat="1" x14ac:dyDescent="0.25">
      <c r="A58" s="59"/>
      <c r="B58" s="41" t="s">
        <v>1423</v>
      </c>
      <c r="C58" s="54" t="s">
        <v>2070</v>
      </c>
      <c r="D58" s="41">
        <v>2011</v>
      </c>
      <c r="E58" s="129"/>
      <c r="F58" s="53"/>
      <c r="G58" s="134"/>
      <c r="H58" s="83" t="s">
        <v>1813</v>
      </c>
      <c r="I58" s="54">
        <f>IF($M58&gt;999,LEFT($M58,2)*60,LEFT($M58,1)*60)+RIGHT($M58,2)-IF($L58&gt;999,LEFT($L58,2)*60,LEFT($L58,1)*60)-RIGHT($L58,2)</f>
        <v>60</v>
      </c>
      <c r="J58" s="130" t="str">
        <f>VLOOKUP(WEEKDAY(K58),Ref!Q$2:R$8,2)</f>
        <v>H</v>
      </c>
      <c r="K58" s="131">
        <v>40598</v>
      </c>
      <c r="L58" s="41">
        <v>2000</v>
      </c>
      <c r="M58" s="41">
        <v>2100</v>
      </c>
      <c r="N58" s="41" t="s">
        <v>385</v>
      </c>
      <c r="O58" s="73">
        <f>IF(ISERROR(VLOOKUP(N58,[1]!Ter_lookup,2,FALSE)=TRUE),"",VLOOKUP(N58,[1]!Ter_lookup,2,FALSE))</f>
        <v>1</v>
      </c>
      <c r="P58" s="41">
        <f>VLOOKUP(N58,[1]!Sky_lookup,2,FALSE)</f>
        <v>101</v>
      </c>
      <c r="S58"/>
      <c r="T58"/>
    </row>
    <row r="59" spans="1:20" s="41" customFormat="1" x14ac:dyDescent="0.25">
      <c r="A59" s="59"/>
      <c r="B59" s="41" t="s">
        <v>1423</v>
      </c>
      <c r="C59" s="54" t="s">
        <v>2094</v>
      </c>
      <c r="D59" s="41">
        <v>2011</v>
      </c>
      <c r="E59" s="129"/>
      <c r="F59" s="53"/>
      <c r="G59" s="44"/>
      <c r="H59" s="45" t="s">
        <v>1813</v>
      </c>
      <c r="I59" s="54">
        <f>IF($M59&gt;999,LEFT($M59,2)*60,LEFT($M59,1)*60)+RIGHT($M59,2)-IF($L59&gt;999,LEFT($L59,2)*60,LEFT($L59,1)*60)-RIGHT($L59,2)</f>
        <v>60</v>
      </c>
      <c r="J59" s="130" t="str">
        <f>VLOOKUP(WEEKDAY(K59),Ref!Q$2:R$8,2)</f>
        <v>H</v>
      </c>
      <c r="K59" s="131">
        <v>40605</v>
      </c>
      <c r="L59" s="41">
        <v>2000</v>
      </c>
      <c r="M59" s="41">
        <v>2100</v>
      </c>
      <c r="N59" s="41" t="s">
        <v>385</v>
      </c>
      <c r="O59" s="73">
        <f>IF(ISERROR(VLOOKUP(N59,[1]!Ter_lookup,2,FALSE)=TRUE),"",VLOOKUP(N59,[1]!Ter_lookup,2,FALSE))</f>
        <v>1</v>
      </c>
      <c r="P59" s="41">
        <f>VLOOKUP(N59,[1]!Sky_lookup,2,FALSE)</f>
        <v>101</v>
      </c>
      <c r="S59"/>
      <c r="T59"/>
    </row>
    <row r="60" spans="1:20" x14ac:dyDescent="0.25">
      <c r="F60" s="21"/>
      <c r="L60" s="16"/>
      <c r="M60" s="16"/>
      <c r="N60" s="16"/>
      <c r="O60" s="16"/>
      <c r="P60" s="16"/>
      <c r="Q60" s="16"/>
    </row>
    <row r="61" spans="1:20" x14ac:dyDescent="0.25">
      <c r="F61" s="21"/>
    </row>
    <row r="62" spans="1:20" x14ac:dyDescent="0.25">
      <c r="F62" s="21"/>
    </row>
    <row r="63" spans="1:20" x14ac:dyDescent="0.25">
      <c r="F63" s="21"/>
    </row>
    <row r="64" spans="1:20" x14ac:dyDescent="0.25">
      <c r="F64" s="21"/>
    </row>
    <row r="65" spans="6:6" x14ac:dyDescent="0.25">
      <c r="F65" s="21"/>
    </row>
    <row r="66" spans="6:6" x14ac:dyDescent="0.25">
      <c r="F66" s="21"/>
    </row>
    <row r="67" spans="6:6" x14ac:dyDescent="0.25">
      <c r="F67" s="21"/>
    </row>
    <row r="68" spans="6:6" x14ac:dyDescent="0.25">
      <c r="F68" s="21"/>
    </row>
    <row r="69" spans="6:6" x14ac:dyDescent="0.25">
      <c r="F69" s="21"/>
    </row>
    <row r="70" spans="6:6" x14ac:dyDescent="0.25">
      <c r="F70" s="21"/>
    </row>
    <row r="71" spans="6:6" x14ac:dyDescent="0.25">
      <c r="F71" s="21"/>
    </row>
    <row r="72" spans="6:6" x14ac:dyDescent="0.25">
      <c r="F72" s="21"/>
    </row>
    <row r="73" spans="6:6" x14ac:dyDescent="0.25">
      <c r="F73" s="21"/>
    </row>
    <row r="74" spans="6:6" x14ac:dyDescent="0.25">
      <c r="F74" s="21"/>
    </row>
    <row r="75" spans="6:6" x14ac:dyDescent="0.25">
      <c r="F75" s="21"/>
    </row>
    <row r="76" spans="6:6" x14ac:dyDescent="0.25">
      <c r="F76" s="21"/>
    </row>
    <row r="77" spans="6:6" x14ac:dyDescent="0.25">
      <c r="F77" s="21"/>
    </row>
    <row r="78" spans="6:6" x14ac:dyDescent="0.25">
      <c r="F78" s="21"/>
    </row>
    <row r="79" spans="6:6" x14ac:dyDescent="0.25">
      <c r="F79" s="21"/>
    </row>
    <row r="80" spans="6:6" x14ac:dyDescent="0.25">
      <c r="F80" s="21"/>
    </row>
    <row r="87" spans="14:14" x14ac:dyDescent="0.25">
      <c r="N87" s="16"/>
    </row>
    <row r="98" spans="2:14" x14ac:dyDescent="0.25">
      <c r="F98" s="21"/>
      <c r="H98" s="16"/>
      <c r="K98" s="24"/>
    </row>
    <row r="99" spans="2:14" x14ac:dyDescent="0.25">
      <c r="H99" s="16"/>
    </row>
    <row r="100" spans="2:14" x14ac:dyDescent="0.25">
      <c r="F100" s="21"/>
    </row>
    <row r="102" spans="2:14" x14ac:dyDescent="0.25">
      <c r="M102" s="25"/>
      <c r="N102" s="25"/>
    </row>
    <row r="105" spans="2:14" x14ac:dyDescent="0.25">
      <c r="F105" s="11"/>
      <c r="G105" s="20"/>
    </row>
    <row r="106" spans="2:14" x14ac:dyDescent="0.25">
      <c r="F106" s="11"/>
      <c r="G106" s="20"/>
    </row>
    <row r="107" spans="2:14" x14ac:dyDescent="0.25">
      <c r="F107" s="11"/>
      <c r="G107" s="20"/>
      <c r="N107" s="33"/>
    </row>
    <row r="108" spans="2:14" x14ac:dyDescent="0.25">
      <c r="B108" s="37"/>
      <c r="D108" s="33"/>
      <c r="E108" s="37"/>
      <c r="F108" s="33"/>
      <c r="G108" s="38"/>
      <c r="H108" s="33"/>
      <c r="I108" s="34"/>
      <c r="K108" s="36"/>
      <c r="L108" s="33"/>
      <c r="M108" s="33"/>
      <c r="N108" s="33"/>
    </row>
    <row r="109" spans="2:14" x14ac:dyDescent="0.25">
      <c r="F109" s="11"/>
      <c r="G109" s="20"/>
    </row>
    <row r="110" spans="2:14" x14ac:dyDescent="0.25">
      <c r="F110" s="11"/>
      <c r="G110" s="20"/>
    </row>
    <row r="111" spans="2:14" x14ac:dyDescent="0.25">
      <c r="B111" s="33"/>
      <c r="D111" s="33"/>
      <c r="E111" s="33"/>
      <c r="F111" s="33"/>
      <c r="G111" s="35"/>
      <c r="H111" s="33"/>
      <c r="I111" s="34"/>
      <c r="K111" s="36"/>
      <c r="L111" s="33"/>
      <c r="M111" s="33"/>
      <c r="N111" s="33"/>
    </row>
    <row r="112" spans="2:14" x14ac:dyDescent="0.25">
      <c r="F112" s="11"/>
      <c r="G112" s="20"/>
    </row>
    <row r="113" spans="1:15" x14ac:dyDescent="0.25">
      <c r="F113" s="11"/>
      <c r="G113" s="20"/>
    </row>
    <row r="114" spans="1:15" x14ac:dyDescent="0.25">
      <c r="F114" s="11"/>
      <c r="G114" s="20"/>
      <c r="N114" s="33"/>
    </row>
    <row r="115" spans="1:15" x14ac:dyDescent="0.25">
      <c r="F115" s="11"/>
      <c r="G115" s="20"/>
    </row>
    <row r="116" spans="1:15" x14ac:dyDescent="0.25">
      <c r="E116" s="22"/>
      <c r="F116" s="11"/>
      <c r="G116" s="20"/>
    </row>
    <row r="117" spans="1:15" s="33" customFormat="1" x14ac:dyDescent="0.25">
      <c r="A117" s="11"/>
      <c r="C117" s="50"/>
      <c r="D117"/>
      <c r="F117" s="35"/>
      <c r="G117" s="38"/>
      <c r="I117" s="34"/>
      <c r="J117" s="53"/>
      <c r="K117" s="36"/>
    </row>
    <row r="118" spans="1:15" x14ac:dyDescent="0.25">
      <c r="H118" s="16"/>
    </row>
    <row r="119" spans="1:15" x14ac:dyDescent="0.25">
      <c r="F119" s="11"/>
      <c r="G119" s="20"/>
    </row>
    <row r="120" spans="1:15" s="41" customFormat="1" x14ac:dyDescent="0.25">
      <c r="A120" s="11"/>
      <c r="B120" s="54"/>
      <c r="C120" s="52"/>
      <c r="D120"/>
      <c r="E120" s="54"/>
      <c r="G120" s="63"/>
      <c r="H120" s="33"/>
      <c r="I120" s="44"/>
      <c r="J120" s="53"/>
      <c r="K120" s="45"/>
    </row>
    <row r="122" spans="1:15" x14ac:dyDescent="0.25">
      <c r="F122" s="11"/>
      <c r="G122" s="20"/>
    </row>
    <row r="124" spans="1:15" x14ac:dyDescent="0.25">
      <c r="B124" s="12"/>
      <c r="E124" s="12"/>
      <c r="F124" s="11"/>
      <c r="O124" s="15"/>
    </row>
    <row r="126" spans="1:15" x14ac:dyDescent="0.25">
      <c r="H126" s="16"/>
    </row>
    <row r="128" spans="1:15" x14ac:dyDescent="0.25">
      <c r="B128" s="12"/>
      <c r="E128" s="12"/>
      <c r="F128" s="11"/>
    </row>
    <row r="129" spans="1:15" x14ac:dyDescent="0.25">
      <c r="F129" s="11"/>
      <c r="G129" s="20"/>
    </row>
    <row r="133" spans="1:15" s="33" customFormat="1" x14ac:dyDescent="0.25">
      <c r="A133" s="11"/>
      <c r="C133" s="50"/>
      <c r="D133"/>
      <c r="G133" s="35"/>
      <c r="I133" s="34"/>
      <c r="J133" s="53"/>
      <c r="K133" s="36"/>
    </row>
    <row r="134" spans="1:15" x14ac:dyDescent="0.25">
      <c r="F134" s="11"/>
      <c r="G134" s="20"/>
    </row>
    <row r="136" spans="1:15" x14ac:dyDescent="0.25">
      <c r="F136" s="11"/>
      <c r="G136" s="20"/>
    </row>
    <row r="137" spans="1:15" x14ac:dyDescent="0.25">
      <c r="B137" s="12"/>
      <c r="E137" s="12"/>
      <c r="F137" s="11"/>
    </row>
    <row r="138" spans="1:15" x14ac:dyDescent="0.25">
      <c r="B138" s="12"/>
    </row>
    <row r="139" spans="1:15" x14ac:dyDescent="0.25">
      <c r="B139" s="16"/>
      <c r="F139" s="11"/>
    </row>
    <row r="140" spans="1:15" x14ac:dyDescent="0.25">
      <c r="B140" s="16"/>
      <c r="F140" s="11"/>
    </row>
    <row r="141" spans="1:15" x14ac:dyDescent="0.25">
      <c r="B141" s="16"/>
      <c r="F141" s="11"/>
    </row>
    <row r="142" spans="1:15" x14ac:dyDescent="0.25">
      <c r="B142" s="16"/>
      <c r="F142" s="11"/>
      <c r="G142" s="20"/>
      <c r="K142" s="24"/>
      <c r="L142" s="16"/>
      <c r="M142" s="16"/>
      <c r="N142" s="16"/>
      <c r="O142" s="16"/>
    </row>
    <row r="143" spans="1:15" x14ac:dyDescent="0.25">
      <c r="B143" s="16"/>
      <c r="F143" s="11"/>
    </row>
    <row r="144" spans="1:15" x14ac:dyDescent="0.25">
      <c r="F144" s="11"/>
      <c r="G144" s="20"/>
    </row>
    <row r="145" spans="2:6" x14ac:dyDescent="0.25">
      <c r="B145" s="16"/>
      <c r="F145" s="11"/>
    </row>
    <row r="146" spans="2:6" x14ac:dyDescent="0.25">
      <c r="B146" s="16"/>
      <c r="F146" s="11"/>
    </row>
    <row r="147" spans="2:6" x14ac:dyDescent="0.25">
      <c r="B147" s="16"/>
      <c r="F147" s="11"/>
    </row>
    <row r="148" spans="2:6" x14ac:dyDescent="0.25">
      <c r="B148" s="16"/>
      <c r="E148" s="16"/>
      <c r="F148" s="11"/>
    </row>
    <row r="149" spans="2:6" x14ac:dyDescent="0.25">
      <c r="B149" s="16"/>
      <c r="F149" s="11"/>
    </row>
    <row r="150" spans="2:6" x14ac:dyDescent="0.25">
      <c r="B150" s="16"/>
      <c r="F150" s="11"/>
    </row>
    <row r="151" spans="2:6" x14ac:dyDescent="0.25">
      <c r="B151" s="16"/>
      <c r="F151" s="11"/>
    </row>
    <row r="152" spans="2:6" x14ac:dyDescent="0.25">
      <c r="B152" s="16"/>
      <c r="F152" s="11"/>
    </row>
    <row r="153" spans="2:6" x14ac:dyDescent="0.25">
      <c r="B153" s="16"/>
      <c r="F153" s="11"/>
    </row>
    <row r="154" spans="2:6" x14ac:dyDescent="0.25">
      <c r="B154" s="16"/>
      <c r="F154" s="11"/>
    </row>
    <row r="155" spans="2:6" x14ac:dyDescent="0.25">
      <c r="B155" s="16"/>
      <c r="F155" s="11"/>
    </row>
    <row r="156" spans="2:6" x14ac:dyDescent="0.25">
      <c r="B156" s="16"/>
      <c r="F156" s="11"/>
    </row>
    <row r="157" spans="2:6" x14ac:dyDescent="0.25">
      <c r="B157" s="16"/>
      <c r="F157" s="11"/>
    </row>
    <row r="158" spans="2:6" x14ac:dyDescent="0.25">
      <c r="B158" s="16"/>
      <c r="F158" s="11"/>
    </row>
    <row r="159" spans="2:6" x14ac:dyDescent="0.25">
      <c r="B159" s="16"/>
      <c r="F159" s="11"/>
    </row>
    <row r="161" spans="2:6" x14ac:dyDescent="0.25">
      <c r="B161" s="16"/>
      <c r="F161" s="11"/>
    </row>
    <row r="162" spans="2:6" x14ac:dyDescent="0.25">
      <c r="E162" s="12"/>
      <c r="F162" s="11"/>
    </row>
    <row r="163" spans="2:6" x14ac:dyDescent="0.25">
      <c r="B163" s="16"/>
      <c r="F163" s="11"/>
    </row>
    <row r="164" spans="2:6" x14ac:dyDescent="0.25">
      <c r="B164" s="16"/>
      <c r="F164" s="11"/>
    </row>
    <row r="165" spans="2:6" x14ac:dyDescent="0.25">
      <c r="B165" s="16"/>
      <c r="F165" s="11"/>
    </row>
    <row r="166" spans="2:6" x14ac:dyDescent="0.25">
      <c r="B166" s="16"/>
      <c r="F166" s="11"/>
    </row>
    <row r="167" spans="2:6" x14ac:dyDescent="0.25">
      <c r="B167" s="16"/>
      <c r="F167" s="11"/>
    </row>
    <row r="168" spans="2:6" x14ac:dyDescent="0.25">
      <c r="B168" s="16"/>
      <c r="F168" s="11"/>
    </row>
    <row r="169" spans="2:6" x14ac:dyDescent="0.25">
      <c r="B169" s="18"/>
    </row>
    <row r="170" spans="2:6" x14ac:dyDescent="0.25">
      <c r="B170" s="16"/>
      <c r="F170" s="11"/>
    </row>
    <row r="171" spans="2:6" x14ac:dyDescent="0.25">
      <c r="B171" s="16"/>
      <c r="F171" s="11"/>
    </row>
    <row r="172" spans="2:6" x14ac:dyDescent="0.25">
      <c r="B172" s="16"/>
    </row>
    <row r="173" spans="2:6" x14ac:dyDescent="0.25">
      <c r="B173" s="16"/>
      <c r="F173" s="11"/>
    </row>
    <row r="174" spans="2:6" x14ac:dyDescent="0.25">
      <c r="F174" s="11"/>
    </row>
    <row r="175" spans="2:6" x14ac:dyDescent="0.25">
      <c r="F175" s="11"/>
    </row>
    <row r="176" spans="2:6" x14ac:dyDescent="0.25">
      <c r="F176" s="11"/>
    </row>
    <row r="177" spans="2:7" x14ac:dyDescent="0.25">
      <c r="F177" s="11"/>
      <c r="G177" s="20"/>
    </row>
    <row r="179" spans="2:7" x14ac:dyDescent="0.25">
      <c r="F179" s="11"/>
    </row>
    <row r="180" spans="2:7" x14ac:dyDescent="0.25">
      <c r="F180" s="11"/>
    </row>
    <row r="181" spans="2:7" x14ac:dyDescent="0.25">
      <c r="B181" s="16"/>
      <c r="F181" s="11"/>
    </row>
    <row r="182" spans="2:7" x14ac:dyDescent="0.25">
      <c r="F182" s="11"/>
    </row>
    <row r="183" spans="2:7" x14ac:dyDescent="0.25">
      <c r="F183" s="11"/>
    </row>
    <row r="184" spans="2:7" x14ac:dyDescent="0.25">
      <c r="F184" s="11"/>
    </row>
    <row r="185" spans="2:7" x14ac:dyDescent="0.25">
      <c r="F185" s="11"/>
    </row>
    <row r="186" spans="2:7" x14ac:dyDescent="0.25">
      <c r="B186" s="16"/>
      <c r="F186" s="11"/>
    </row>
    <row r="187" spans="2:7" x14ac:dyDescent="0.25">
      <c r="F187" s="11"/>
      <c r="G187" s="20"/>
    </row>
    <row r="188" spans="2:7" x14ac:dyDescent="0.25">
      <c r="F188" s="11"/>
    </row>
    <row r="189" spans="2:7" x14ac:dyDescent="0.25">
      <c r="B189" s="12"/>
      <c r="F189" s="11"/>
    </row>
    <row r="190" spans="2:7" x14ac:dyDescent="0.25">
      <c r="E190" s="12"/>
      <c r="F190" s="11"/>
    </row>
    <row r="191" spans="2:7" x14ac:dyDescent="0.25">
      <c r="B191" s="18"/>
      <c r="F191" s="11"/>
    </row>
    <row r="192" spans="2:7" x14ac:dyDescent="0.25">
      <c r="B192" s="18"/>
      <c r="F192" s="11"/>
    </row>
    <row r="193" spans="2:15" x14ac:dyDescent="0.25">
      <c r="E193" s="12"/>
      <c r="F193" s="11"/>
    </row>
    <row r="194" spans="2:15" x14ac:dyDescent="0.25">
      <c r="E194" s="12"/>
      <c r="F194" s="11"/>
    </row>
    <row r="195" spans="2:15" x14ac:dyDescent="0.25">
      <c r="E195" s="12"/>
      <c r="F195" s="11"/>
    </row>
    <row r="196" spans="2:15" x14ac:dyDescent="0.25">
      <c r="F196" s="11"/>
    </row>
    <row r="197" spans="2:15" x14ac:dyDescent="0.25">
      <c r="B197" s="18"/>
      <c r="F197" s="11"/>
    </row>
    <row r="198" spans="2:15" x14ac:dyDescent="0.25">
      <c r="F198" s="11"/>
    </row>
    <row r="199" spans="2:15" x14ac:dyDescent="0.25">
      <c r="E199" s="12"/>
      <c r="F199" s="11"/>
    </row>
    <row r="200" spans="2:15" x14ac:dyDescent="0.25">
      <c r="F200" s="11"/>
    </row>
    <row r="201" spans="2:15" x14ac:dyDescent="0.25">
      <c r="E201" s="12"/>
      <c r="F201" s="11"/>
    </row>
    <row r="202" spans="2:15" x14ac:dyDescent="0.25">
      <c r="E202" s="12"/>
      <c r="F202" s="12"/>
    </row>
    <row r="203" spans="2:15" x14ac:dyDescent="0.25">
      <c r="E203" s="12"/>
      <c r="F203" s="11"/>
    </row>
    <row r="204" spans="2:15" x14ac:dyDescent="0.25">
      <c r="F204" s="11"/>
    </row>
    <row r="205" spans="2:15" x14ac:dyDescent="0.25">
      <c r="B205" s="12"/>
      <c r="E205" s="12"/>
      <c r="F205" s="11"/>
      <c r="O205" s="15"/>
    </row>
    <row r="207" spans="2:15" x14ac:dyDescent="0.25">
      <c r="F207" s="11"/>
      <c r="G207" s="20"/>
    </row>
    <row r="208" spans="2:15" x14ac:dyDescent="0.25">
      <c r="B208" s="12"/>
      <c r="E208" s="12"/>
      <c r="F208" s="11"/>
    </row>
    <row r="209" spans="1:15" x14ac:dyDescent="0.25">
      <c r="B209" s="12"/>
      <c r="E209" s="12"/>
      <c r="F209" s="11"/>
    </row>
    <row r="210" spans="1:15" x14ac:dyDescent="0.25">
      <c r="B210" s="18"/>
      <c r="F210" s="11"/>
    </row>
    <row r="211" spans="1:15" x14ac:dyDescent="0.25">
      <c r="F211" s="11"/>
      <c r="G211" s="20"/>
    </row>
    <row r="212" spans="1:15" x14ac:dyDescent="0.25">
      <c r="E212" s="12"/>
      <c r="F212" s="11"/>
    </row>
    <row r="213" spans="1:15" x14ac:dyDescent="0.25">
      <c r="F213" s="11"/>
    </row>
    <row r="215" spans="1:15" x14ac:dyDescent="0.25">
      <c r="F215" s="11"/>
    </row>
    <row r="216" spans="1:15" x14ac:dyDescent="0.25">
      <c r="E216" s="12"/>
      <c r="F216" s="11"/>
    </row>
    <row r="217" spans="1:15" s="59" customFormat="1" x14ac:dyDescent="0.25">
      <c r="A217" s="11"/>
      <c r="C217" s="60"/>
      <c r="D217"/>
      <c r="F217" s="61"/>
      <c r="G217" s="64"/>
      <c r="I217" s="62"/>
      <c r="J217" s="53"/>
      <c r="K217" s="65"/>
    </row>
    <row r="218" spans="1:15" s="41" customFormat="1" x14ac:dyDescent="0.25">
      <c r="A218" s="11"/>
      <c r="C218" s="52"/>
      <c r="G218" s="49"/>
      <c r="I218" s="44"/>
      <c r="J218" s="53"/>
      <c r="K218" s="45"/>
    </row>
    <row r="219" spans="1:15" s="33" customFormat="1" x14ac:dyDescent="0.25">
      <c r="A219" s="11"/>
      <c r="B219" s="37"/>
      <c r="C219" s="50"/>
      <c r="D219"/>
      <c r="G219" s="38"/>
      <c r="I219" s="34"/>
      <c r="J219" s="53"/>
      <c r="K219" s="36"/>
      <c r="O219" s="39"/>
    </row>
    <row r="220" spans="1:15" x14ac:dyDescent="0.25">
      <c r="B220" s="12"/>
      <c r="E220" s="12"/>
      <c r="F220" s="11"/>
    </row>
    <row r="221" spans="1:15" x14ac:dyDescent="0.25">
      <c r="B221" s="12"/>
      <c r="E221" s="12"/>
      <c r="F221" s="11"/>
    </row>
    <row r="222" spans="1:15" x14ac:dyDescent="0.25">
      <c r="B222" s="18"/>
      <c r="F222" s="11"/>
    </row>
    <row r="223" spans="1:15" x14ac:dyDescent="0.25">
      <c r="B223" s="12"/>
      <c r="F223" s="11"/>
    </row>
    <row r="224" spans="1:15" x14ac:dyDescent="0.25">
      <c r="B224" s="18"/>
      <c r="F224" s="11"/>
      <c r="O224" s="16"/>
    </row>
    <row r="225" spans="2:15" x14ac:dyDescent="0.25">
      <c r="B225" s="12"/>
      <c r="F225" s="11"/>
    </row>
    <row r="226" spans="2:15" x14ac:dyDescent="0.25">
      <c r="B226" s="18"/>
      <c r="F226" s="11"/>
    </row>
    <row r="227" spans="2:15" x14ac:dyDescent="0.25">
      <c r="B227" s="18"/>
      <c r="F227" s="11"/>
    </row>
    <row r="228" spans="2:15" x14ac:dyDescent="0.25">
      <c r="B228" s="18"/>
      <c r="F228" s="11"/>
    </row>
    <row r="229" spans="2:15" x14ac:dyDescent="0.25">
      <c r="B229" s="18"/>
      <c r="F229" s="11"/>
    </row>
    <row r="230" spans="2:15" x14ac:dyDescent="0.25">
      <c r="B230" s="18"/>
      <c r="F230" s="11"/>
    </row>
    <row r="231" spans="2:15" x14ac:dyDescent="0.25">
      <c r="B231" s="18"/>
      <c r="E231" s="12"/>
      <c r="F231" s="12"/>
      <c r="O231" s="12"/>
    </row>
    <row r="232" spans="2:15" x14ac:dyDescent="0.25">
      <c r="B232" s="12"/>
      <c r="F232" s="11"/>
    </row>
    <row r="233" spans="2:15" x14ac:dyDescent="0.25">
      <c r="B233" s="12"/>
      <c r="F233" s="11"/>
    </row>
    <row r="234" spans="2:15" x14ac:dyDescent="0.25">
      <c r="B234" s="12"/>
      <c r="F234" s="11"/>
    </row>
    <row r="236" spans="2:15" x14ac:dyDescent="0.25">
      <c r="B236" s="12"/>
      <c r="F236" s="11"/>
    </row>
    <row r="237" spans="2:15" x14ac:dyDescent="0.25">
      <c r="B237" s="12"/>
      <c r="F237" s="11"/>
    </row>
    <row r="238" spans="2:15" x14ac:dyDescent="0.25">
      <c r="B238" s="18"/>
      <c r="F238" s="11"/>
    </row>
    <row r="240" spans="2:15" x14ac:dyDescent="0.25">
      <c r="B240" s="18"/>
      <c r="F240" s="11"/>
    </row>
    <row r="241" spans="2:15" x14ac:dyDescent="0.25">
      <c r="B241" s="18"/>
      <c r="F241" s="11"/>
    </row>
    <row r="242" spans="2:15" x14ac:dyDescent="0.25">
      <c r="B242" s="18"/>
      <c r="F242" s="11"/>
    </row>
    <row r="243" spans="2:15" x14ac:dyDescent="0.25">
      <c r="B243" s="18"/>
      <c r="E243" s="12"/>
      <c r="F243" s="11"/>
    </row>
    <row r="244" spans="2:15" x14ac:dyDescent="0.25">
      <c r="B244" s="18"/>
      <c r="E244" s="12"/>
      <c r="F244" s="11"/>
    </row>
    <row r="245" spans="2:15" x14ac:dyDescent="0.25">
      <c r="B245" s="18"/>
      <c r="F245" s="11"/>
    </row>
    <row r="246" spans="2:15" x14ac:dyDescent="0.25">
      <c r="B246" s="18"/>
      <c r="F246" s="11"/>
    </row>
    <row r="247" spans="2:15" x14ac:dyDescent="0.25">
      <c r="B247" s="18"/>
      <c r="F247" s="11"/>
    </row>
    <row r="248" spans="2:15" x14ac:dyDescent="0.25">
      <c r="B248" s="18"/>
      <c r="E248" s="12"/>
      <c r="F248" s="11"/>
      <c r="L248" s="12"/>
      <c r="M248" s="12"/>
      <c r="N248" s="12"/>
    </row>
    <row r="249" spans="2:15" x14ac:dyDescent="0.25">
      <c r="B249" s="18"/>
      <c r="F249" s="11"/>
    </row>
    <row r="250" spans="2:15" x14ac:dyDescent="0.25">
      <c r="B250" s="18"/>
      <c r="F250" s="11"/>
    </row>
    <row r="251" spans="2:15" x14ac:dyDescent="0.25">
      <c r="B251" s="18"/>
      <c r="F251" s="11"/>
    </row>
    <row r="252" spans="2:15" x14ac:dyDescent="0.25">
      <c r="B252" s="18"/>
      <c r="F252" s="11"/>
    </row>
    <row r="253" spans="2:15" x14ac:dyDescent="0.25">
      <c r="B253" s="18"/>
      <c r="F253" s="11"/>
    </row>
    <row r="254" spans="2:15" x14ac:dyDescent="0.25">
      <c r="B254" s="18"/>
      <c r="F254" s="11"/>
    </row>
    <row r="255" spans="2:15" x14ac:dyDescent="0.25">
      <c r="B255" s="18"/>
      <c r="F255" s="11"/>
    </row>
    <row r="256" spans="2:15" x14ac:dyDescent="0.25">
      <c r="B256" s="18"/>
      <c r="E256" s="12"/>
      <c r="F256" s="11"/>
      <c r="L256" s="12"/>
      <c r="M256" s="12"/>
      <c r="N256" s="12"/>
      <c r="O256" s="12"/>
    </row>
    <row r="257" spans="2:15" x14ac:dyDescent="0.25">
      <c r="B257" s="18"/>
      <c r="F257" s="11"/>
    </row>
    <row r="258" spans="2:15" x14ac:dyDescent="0.25">
      <c r="B258" s="18"/>
      <c r="E258" s="12"/>
      <c r="F258" s="12"/>
      <c r="L258" s="12"/>
      <c r="M258" s="12"/>
      <c r="N258" s="12"/>
      <c r="O258" s="12"/>
    </row>
    <row r="259" spans="2:15" x14ac:dyDescent="0.25">
      <c r="B259" s="18"/>
      <c r="E259" s="12"/>
      <c r="F259" s="11"/>
      <c r="L259" s="12"/>
      <c r="M259" s="12"/>
      <c r="N259" s="12"/>
    </row>
    <row r="260" spans="2:15" x14ac:dyDescent="0.25">
      <c r="B260" s="18"/>
      <c r="E260" s="12"/>
      <c r="F260" s="12"/>
      <c r="L260" s="12"/>
      <c r="M260" s="12"/>
      <c r="N260" s="12"/>
      <c r="O260" s="12"/>
    </row>
    <row r="261" spans="2:15" x14ac:dyDescent="0.25">
      <c r="B261" s="18"/>
      <c r="F261" s="11"/>
    </row>
    <row r="262" spans="2:15" x14ac:dyDescent="0.25">
      <c r="B262" s="12"/>
      <c r="E262" s="12"/>
      <c r="F262" s="11"/>
    </row>
    <row r="263" spans="2:15" x14ac:dyDescent="0.25">
      <c r="F263" s="11"/>
      <c r="G263" s="20"/>
    </row>
    <row r="264" spans="2:15" x14ac:dyDescent="0.25">
      <c r="B264" s="12"/>
      <c r="E264" s="12"/>
      <c r="F264" s="11"/>
      <c r="O264" s="16"/>
    </row>
    <row r="266" spans="2:15" x14ac:dyDescent="0.25">
      <c r="F266" s="11"/>
      <c r="G266" s="20"/>
    </row>
    <row r="267" spans="2:15" x14ac:dyDescent="0.25">
      <c r="F267" s="11"/>
      <c r="G267" s="20"/>
    </row>
    <row r="269" spans="2:15" x14ac:dyDescent="0.25">
      <c r="F269" s="11"/>
      <c r="G269" s="20"/>
    </row>
    <row r="270" spans="2:15" x14ac:dyDescent="0.25">
      <c r="F270" s="11"/>
      <c r="G270" s="20"/>
    </row>
    <row r="271" spans="2:15" x14ac:dyDescent="0.25">
      <c r="B271" s="16"/>
      <c r="F271" s="11"/>
    </row>
    <row r="272" spans="2:15" x14ac:dyDescent="0.25">
      <c r="F272" s="11"/>
      <c r="G272" s="20"/>
    </row>
    <row r="273" spans="2:15" x14ac:dyDescent="0.25">
      <c r="F273" s="11"/>
      <c r="G273" s="20"/>
    </row>
    <row r="274" spans="2:15" x14ac:dyDescent="0.25">
      <c r="F274" s="11"/>
      <c r="G274" s="20"/>
    </row>
    <row r="275" spans="2:15" x14ac:dyDescent="0.25">
      <c r="F275" s="16"/>
      <c r="G275" s="20"/>
      <c r="L275" s="16"/>
      <c r="M275" s="16"/>
      <c r="O275" s="16"/>
    </row>
    <row r="276" spans="2:15" x14ac:dyDescent="0.25">
      <c r="F276" s="11"/>
      <c r="G276" s="20"/>
    </row>
    <row r="277" spans="2:15" x14ac:dyDescent="0.25">
      <c r="B277" s="12"/>
      <c r="E277" s="12"/>
      <c r="F277" s="11"/>
    </row>
    <row r="278" spans="2:15" x14ac:dyDescent="0.25">
      <c r="F278" s="11"/>
      <c r="G278" s="20"/>
    </row>
    <row r="279" spans="2:15" x14ac:dyDescent="0.25">
      <c r="B279" s="12"/>
      <c r="F279" s="11"/>
      <c r="O279" s="15"/>
    </row>
    <row r="280" spans="2:15" x14ac:dyDescent="0.25">
      <c r="B280" s="12"/>
      <c r="F280" s="11"/>
    </row>
    <row r="281" spans="2:15" x14ac:dyDescent="0.25">
      <c r="B281" s="12"/>
      <c r="E281" s="12"/>
      <c r="F281" s="11"/>
    </row>
    <row r="282" spans="2:15" x14ac:dyDescent="0.25">
      <c r="B282" s="18"/>
      <c r="F282" s="11"/>
    </row>
    <row r="283" spans="2:15" x14ac:dyDescent="0.25">
      <c r="B283" s="18"/>
      <c r="F283" s="11"/>
    </row>
    <row r="284" spans="2:15" x14ac:dyDescent="0.25">
      <c r="F284" s="11"/>
      <c r="O284" s="15"/>
    </row>
    <row r="285" spans="2:15" x14ac:dyDescent="0.25">
      <c r="B285" s="18"/>
      <c r="F285" s="11"/>
    </row>
    <row r="286" spans="2:15" x14ac:dyDescent="0.25">
      <c r="B286" s="18"/>
      <c r="F286" s="11"/>
      <c r="O286" s="15"/>
    </row>
    <row r="287" spans="2:15" x14ac:dyDescent="0.25">
      <c r="B287" s="18"/>
      <c r="F287" s="11"/>
    </row>
    <row r="288" spans="2:15" x14ac:dyDescent="0.25">
      <c r="B288" s="12"/>
      <c r="E288" s="12"/>
      <c r="F288" s="11"/>
    </row>
    <row r="289" spans="1:15" x14ac:dyDescent="0.25">
      <c r="B289" s="12"/>
      <c r="E289" s="12"/>
      <c r="F289" s="11"/>
    </row>
    <row r="290" spans="1:15" x14ac:dyDescent="0.25">
      <c r="B290" s="12"/>
      <c r="F290" s="11"/>
    </row>
    <row r="291" spans="1:15" x14ac:dyDescent="0.25">
      <c r="B291" s="12"/>
      <c r="F291" s="11"/>
    </row>
    <row r="292" spans="1:15" x14ac:dyDescent="0.25">
      <c r="B292" s="12"/>
      <c r="E292" s="12"/>
      <c r="F292" s="11"/>
    </row>
    <row r="293" spans="1:15" s="33" customFormat="1" x14ac:dyDescent="0.25">
      <c r="A293" s="11"/>
      <c r="C293" s="50"/>
      <c r="D293"/>
      <c r="G293" s="35"/>
      <c r="I293" s="34"/>
      <c r="J293" s="53"/>
      <c r="K293" s="36"/>
    </row>
    <row r="294" spans="1:15" x14ac:dyDescent="0.25">
      <c r="B294" s="18"/>
      <c r="F294" s="11"/>
    </row>
    <row r="295" spans="1:15" x14ac:dyDescent="0.25">
      <c r="F295" s="11"/>
      <c r="G295" s="20"/>
    </row>
    <row r="296" spans="1:15" x14ac:dyDescent="0.25">
      <c r="F296" s="11"/>
      <c r="G296" s="20"/>
    </row>
    <row r="297" spans="1:15" x14ac:dyDescent="0.25">
      <c r="E297" s="12"/>
      <c r="F297" s="11"/>
      <c r="O297" s="15"/>
    </row>
    <row r="298" spans="1:15" x14ac:dyDescent="0.25">
      <c r="B298" s="12"/>
      <c r="E298" s="12"/>
      <c r="F298" s="11"/>
    </row>
    <row r="299" spans="1:15" x14ac:dyDescent="0.25">
      <c r="F299" s="11"/>
      <c r="G299" s="20"/>
    </row>
    <row r="300" spans="1:15" x14ac:dyDescent="0.25">
      <c r="F300" s="11"/>
      <c r="G300" s="20"/>
    </row>
    <row r="301" spans="1:15" x14ac:dyDescent="0.25">
      <c r="F301" s="11"/>
      <c r="G301" s="20"/>
    </row>
    <row r="302" spans="1:15" x14ac:dyDescent="0.25">
      <c r="F302" s="11"/>
    </row>
    <row r="303" spans="1:15" x14ac:dyDescent="0.25">
      <c r="F303" s="11"/>
      <c r="G303" s="20"/>
    </row>
    <row r="304" spans="1:15" x14ac:dyDescent="0.25">
      <c r="F304" s="11"/>
      <c r="G304" s="20"/>
    </row>
    <row r="305" spans="2:14" x14ac:dyDescent="0.25">
      <c r="F305" s="11"/>
      <c r="G305" s="20"/>
    </row>
    <row r="306" spans="2:14" x14ac:dyDescent="0.25">
      <c r="F306" s="11"/>
      <c r="G306" s="20"/>
    </row>
    <row r="307" spans="2:14" x14ac:dyDescent="0.25">
      <c r="F307" s="11"/>
      <c r="G307" s="20"/>
    </row>
    <row r="308" spans="2:14" x14ac:dyDescent="0.25">
      <c r="B308" s="18"/>
      <c r="E308" s="12"/>
      <c r="F308" s="11"/>
      <c r="L308" s="12"/>
      <c r="M308" s="12"/>
      <c r="N308" s="12"/>
    </row>
    <row r="309" spans="2:14" x14ac:dyDescent="0.25">
      <c r="B309" s="18"/>
      <c r="E309" s="12"/>
      <c r="F309" s="12"/>
    </row>
    <row r="310" spans="2:14" x14ac:dyDescent="0.25">
      <c r="B310" s="18"/>
      <c r="F310" s="11"/>
    </row>
    <row r="311" spans="2:14" x14ac:dyDescent="0.25">
      <c r="F311" s="11"/>
      <c r="G311" s="20"/>
    </row>
    <row r="312" spans="2:14" x14ac:dyDescent="0.25">
      <c r="F312" s="11"/>
      <c r="G312" s="20"/>
    </row>
    <row r="313" spans="2:14" x14ac:dyDescent="0.25">
      <c r="F313" s="11"/>
      <c r="G313" s="20"/>
    </row>
    <row r="314" spans="2:14" x14ac:dyDescent="0.25">
      <c r="F314" s="11"/>
      <c r="G314" s="20"/>
    </row>
    <row r="315" spans="2:14" x14ac:dyDescent="0.25">
      <c r="F315" s="11"/>
      <c r="G315" s="20"/>
    </row>
    <row r="316" spans="2:14" x14ac:dyDescent="0.25">
      <c r="F316" s="11"/>
      <c r="G316" s="20"/>
    </row>
    <row r="317" spans="2:14" x14ac:dyDescent="0.25">
      <c r="F317" s="11"/>
      <c r="G317" s="20"/>
    </row>
    <row r="318" spans="2:14" x14ac:dyDescent="0.25">
      <c r="F318" s="11"/>
      <c r="G318" s="20"/>
    </row>
    <row r="319" spans="2:14" x14ac:dyDescent="0.25">
      <c r="F319" s="11"/>
      <c r="G319" s="20"/>
    </row>
    <row r="320" spans="2:14" x14ac:dyDescent="0.25">
      <c r="F320" s="11"/>
      <c r="G320" s="20"/>
    </row>
    <row r="321" spans="2:14" x14ac:dyDescent="0.25">
      <c r="F321" s="11"/>
      <c r="G321" s="20"/>
    </row>
    <row r="322" spans="2:14" x14ac:dyDescent="0.25">
      <c r="B322" s="16"/>
      <c r="E322" s="16"/>
      <c r="F322" s="16"/>
      <c r="G322" s="21"/>
      <c r="K322" s="24"/>
      <c r="L322" s="16"/>
      <c r="M322" s="16"/>
      <c r="N322" s="16"/>
    </row>
    <row r="323" spans="2:14" x14ac:dyDescent="0.25">
      <c r="B323" s="12"/>
      <c r="E323" s="12"/>
    </row>
    <row r="324" spans="2:14" x14ac:dyDescent="0.25">
      <c r="F324" s="11"/>
      <c r="G324" s="20"/>
    </row>
    <row r="325" spans="2:14" x14ac:dyDescent="0.25">
      <c r="F325" s="11"/>
      <c r="G325" s="20"/>
    </row>
    <row r="326" spans="2:14" x14ac:dyDescent="0.25">
      <c r="F326" s="11"/>
      <c r="G326" s="20"/>
    </row>
    <row r="327" spans="2:14" x14ac:dyDescent="0.25">
      <c r="F327" s="11"/>
      <c r="G327" s="20"/>
    </row>
    <row r="328" spans="2:14" x14ac:dyDescent="0.25">
      <c r="F328" s="11"/>
      <c r="G328" s="20"/>
    </row>
    <row r="329" spans="2:14" x14ac:dyDescent="0.25">
      <c r="F329" s="11"/>
      <c r="G329" s="20"/>
    </row>
    <row r="330" spans="2:14" x14ac:dyDescent="0.25">
      <c r="F330" s="11"/>
      <c r="G330" s="20"/>
    </row>
    <row r="331" spans="2:14" x14ac:dyDescent="0.25">
      <c r="F331" s="11"/>
    </row>
    <row r="332" spans="2:14" x14ac:dyDescent="0.25">
      <c r="B332" s="12"/>
      <c r="E332" s="12"/>
    </row>
    <row r="333" spans="2:14" x14ac:dyDescent="0.25">
      <c r="F333" s="11"/>
      <c r="G333" s="20"/>
    </row>
    <row r="334" spans="2:14" x14ac:dyDescent="0.25">
      <c r="F334" s="11"/>
      <c r="G334" s="20"/>
    </row>
    <row r="335" spans="2:14" x14ac:dyDescent="0.25">
      <c r="F335" s="11"/>
      <c r="G335" s="20"/>
    </row>
    <row r="336" spans="2:14" x14ac:dyDescent="0.25">
      <c r="F336" s="11"/>
      <c r="G336" s="20"/>
    </row>
    <row r="337" spans="2:15" x14ac:dyDescent="0.25">
      <c r="F337" s="11"/>
      <c r="G337" s="20"/>
    </row>
    <row r="338" spans="2:15" x14ac:dyDescent="0.25">
      <c r="F338" s="11"/>
      <c r="G338" s="20"/>
    </row>
    <row r="339" spans="2:15" x14ac:dyDescent="0.25">
      <c r="F339" s="11"/>
      <c r="G339" s="20"/>
    </row>
    <row r="340" spans="2:15" x14ac:dyDescent="0.25">
      <c r="F340" s="11"/>
      <c r="G340" s="20"/>
    </row>
    <row r="341" spans="2:15" x14ac:dyDescent="0.25">
      <c r="F341" s="11"/>
      <c r="G341" s="20"/>
    </row>
    <row r="342" spans="2:15" x14ac:dyDescent="0.25">
      <c r="B342" s="12"/>
      <c r="E342" s="12"/>
      <c r="F342" s="11"/>
      <c r="O342" s="15"/>
    </row>
    <row r="343" spans="2:15" x14ac:dyDescent="0.25">
      <c r="F343" s="11"/>
      <c r="G343" s="20"/>
    </row>
    <row r="344" spans="2:15" x14ac:dyDescent="0.25">
      <c r="F344" s="11"/>
      <c r="G344" s="20"/>
    </row>
    <row r="345" spans="2:15" x14ac:dyDescent="0.25">
      <c r="F345" s="11"/>
      <c r="G345" s="20"/>
    </row>
    <row r="346" spans="2:15" x14ac:dyDescent="0.25">
      <c r="F346" s="11"/>
      <c r="G346" s="20"/>
    </row>
    <row r="347" spans="2:15" x14ac:dyDescent="0.25">
      <c r="F347" s="11"/>
      <c r="G347" s="20"/>
    </row>
    <row r="348" spans="2:15" x14ac:dyDescent="0.25">
      <c r="F348" s="11"/>
      <c r="G348" s="20"/>
    </row>
    <row r="349" spans="2:15" x14ac:dyDescent="0.25">
      <c r="F349" s="11"/>
      <c r="G349" s="20"/>
      <c r="K349" s="11"/>
    </row>
    <row r="350" spans="2:15" x14ac:dyDescent="0.25">
      <c r="F350" s="11"/>
      <c r="G350" s="20"/>
      <c r="K350" s="11"/>
    </row>
    <row r="351" spans="2:15" x14ac:dyDescent="0.25">
      <c r="F351" s="11"/>
      <c r="G351" s="20"/>
      <c r="K351" s="11"/>
    </row>
    <row r="352" spans="2:15" x14ac:dyDescent="0.25">
      <c r="F352" s="11"/>
      <c r="G352" s="20"/>
      <c r="K352" s="11"/>
    </row>
    <row r="353" spans="2:15" x14ac:dyDescent="0.25">
      <c r="F353" s="11"/>
      <c r="G353" s="20"/>
      <c r="K353" s="11"/>
    </row>
    <row r="354" spans="2:15" x14ac:dyDescent="0.25">
      <c r="F354" s="11"/>
      <c r="G354" s="20"/>
      <c r="K354" s="11"/>
    </row>
    <row r="356" spans="2:15" x14ac:dyDescent="0.25">
      <c r="F356" s="11"/>
      <c r="G356" s="20"/>
      <c r="K356" s="11"/>
    </row>
    <row r="357" spans="2:15" x14ac:dyDescent="0.25">
      <c r="B357" s="33"/>
      <c r="E357" s="33"/>
      <c r="F357" s="33"/>
      <c r="G357" s="35"/>
      <c r="I357" s="34"/>
      <c r="K357" s="33"/>
      <c r="L357" s="33"/>
      <c r="M357" s="33"/>
      <c r="N357" s="33"/>
    </row>
    <row r="358" spans="2:15" x14ac:dyDescent="0.25">
      <c r="F358" s="11"/>
      <c r="G358" s="20"/>
      <c r="K358" s="11"/>
    </row>
    <row r="359" spans="2:15" x14ac:dyDescent="0.25">
      <c r="F359" s="11"/>
      <c r="G359" s="20"/>
      <c r="K359" s="11"/>
    </row>
    <row r="360" spans="2:15" x14ac:dyDescent="0.25">
      <c r="F360" s="11"/>
      <c r="G360" s="20"/>
      <c r="K360" s="11"/>
    </row>
    <row r="361" spans="2:15" x14ac:dyDescent="0.25">
      <c r="F361" s="11"/>
      <c r="G361" s="20"/>
      <c r="K361" s="11"/>
    </row>
    <row r="362" spans="2:15" x14ac:dyDescent="0.25">
      <c r="F362" s="11"/>
      <c r="G362" s="20"/>
    </row>
    <row r="363" spans="2:15" x14ac:dyDescent="0.25">
      <c r="F363" s="11"/>
      <c r="G363" s="20"/>
    </row>
    <row r="364" spans="2:15" x14ac:dyDescent="0.25">
      <c r="B364" s="33"/>
      <c r="E364" s="33"/>
      <c r="F364" s="33"/>
      <c r="G364" s="35"/>
      <c r="I364" s="34"/>
      <c r="K364" s="33"/>
      <c r="L364" s="33"/>
      <c r="M364" s="33"/>
      <c r="N364" s="33"/>
    </row>
    <row r="365" spans="2:15" x14ac:dyDescent="0.25">
      <c r="F365" s="11"/>
      <c r="G365" s="20"/>
    </row>
    <row r="366" spans="2:15" x14ac:dyDescent="0.25">
      <c r="B366" s="33"/>
      <c r="E366" s="33"/>
      <c r="F366" s="33"/>
      <c r="G366" s="35"/>
      <c r="I366" s="34"/>
      <c r="L366" s="33"/>
      <c r="M366" s="33"/>
      <c r="N366" s="33"/>
    </row>
    <row r="367" spans="2:15" x14ac:dyDescent="0.25">
      <c r="F367" s="11"/>
      <c r="G367" s="20"/>
      <c r="K367" s="33"/>
    </row>
    <row r="368" spans="2:15" x14ac:dyDescent="0.25">
      <c r="B368" s="33"/>
      <c r="E368" s="33"/>
      <c r="F368" s="33"/>
      <c r="G368" s="35"/>
      <c r="H368" s="33"/>
      <c r="I368" s="34"/>
      <c r="K368" s="33"/>
      <c r="L368" s="33"/>
      <c r="M368" s="33"/>
      <c r="N368" s="33"/>
      <c r="O368" s="33"/>
    </row>
    <row r="369" spans="2:14" x14ac:dyDescent="0.25">
      <c r="F369" s="11"/>
      <c r="G369" s="20"/>
      <c r="K369" s="11"/>
    </row>
    <row r="370" spans="2:14" x14ac:dyDescent="0.25">
      <c r="B370" s="33"/>
      <c r="E370" s="33"/>
      <c r="F370" s="33"/>
      <c r="G370" s="35"/>
      <c r="H370" s="33"/>
      <c r="I370" s="34"/>
      <c r="K370" s="36"/>
      <c r="L370" s="33"/>
      <c r="M370" s="33"/>
      <c r="N370" s="33"/>
    </row>
    <row r="371" spans="2:14" x14ac:dyDescent="0.25">
      <c r="F371" s="11"/>
      <c r="G371" s="20"/>
      <c r="K371" s="11"/>
    </row>
    <row r="372" spans="2:14" x14ac:dyDescent="0.25">
      <c r="F372" s="11"/>
      <c r="G372" s="20"/>
    </row>
    <row r="373" spans="2:14" x14ac:dyDescent="0.25">
      <c r="F373" s="11"/>
      <c r="G373" s="20"/>
    </row>
    <row r="374" spans="2:14" x14ac:dyDescent="0.25">
      <c r="F374" s="11"/>
      <c r="G374" s="20"/>
    </row>
    <row r="375" spans="2:14" x14ac:dyDescent="0.25">
      <c r="F375" s="11"/>
      <c r="G375" s="20"/>
    </row>
    <row r="376" spans="2:14" x14ac:dyDescent="0.25">
      <c r="F376" s="11"/>
      <c r="G376" s="20"/>
      <c r="K376" s="11"/>
    </row>
    <row r="377" spans="2:14" x14ac:dyDescent="0.25">
      <c r="F377" s="11"/>
      <c r="G377" s="20"/>
    </row>
    <row r="378" spans="2:14" x14ac:dyDescent="0.25">
      <c r="F378" s="11"/>
      <c r="G378" s="20"/>
    </row>
    <row r="379" spans="2:14" x14ac:dyDescent="0.25">
      <c r="F379" s="11"/>
      <c r="G379" s="20"/>
      <c r="K379" s="24"/>
    </row>
    <row r="380" spans="2:14" x14ac:dyDescent="0.25">
      <c r="F380" s="11"/>
      <c r="G380" s="20"/>
      <c r="K380" s="11"/>
    </row>
    <row r="381" spans="2:14" x14ac:dyDescent="0.25">
      <c r="F381" s="11"/>
      <c r="G381" s="20"/>
      <c r="K381" s="11"/>
    </row>
    <row r="382" spans="2:14" x14ac:dyDescent="0.25">
      <c r="F382" s="11"/>
      <c r="G382" s="20"/>
    </row>
    <row r="383" spans="2:14" x14ac:dyDescent="0.25">
      <c r="F383" s="11"/>
      <c r="G383" s="20"/>
      <c r="N383" s="33"/>
    </row>
    <row r="385" spans="2:15" x14ac:dyDescent="0.25">
      <c r="F385" s="11"/>
      <c r="G385" s="20"/>
    </row>
    <row r="386" spans="2:15" x14ac:dyDescent="0.25">
      <c r="F386" s="11"/>
      <c r="G386" s="20"/>
    </row>
    <row r="387" spans="2:15" x14ac:dyDescent="0.25">
      <c r="F387" s="11"/>
      <c r="G387" s="20"/>
    </row>
    <row r="388" spans="2:15" x14ac:dyDescent="0.25">
      <c r="F388" s="11"/>
    </row>
    <row r="389" spans="2:15" x14ac:dyDescent="0.25">
      <c r="F389" s="11"/>
      <c r="G389" s="20"/>
    </row>
    <row r="390" spans="2:15" x14ac:dyDescent="0.25">
      <c r="B390" s="59"/>
      <c r="C390" s="60"/>
      <c r="E390" s="59"/>
      <c r="F390" s="61"/>
      <c r="G390" s="64"/>
      <c r="I390" s="62"/>
      <c r="K390" s="65"/>
      <c r="L390" s="59"/>
      <c r="M390" s="59"/>
      <c r="N390" s="59"/>
      <c r="O390" s="59"/>
    </row>
    <row r="391" spans="2:15" x14ac:dyDescent="0.25">
      <c r="B391" s="41"/>
      <c r="C391" s="52"/>
      <c r="D391" s="41"/>
      <c r="E391" s="41"/>
      <c r="F391" s="49"/>
      <c r="G391" s="63"/>
      <c r="I391" s="44"/>
      <c r="K391" s="45"/>
      <c r="L391" s="41"/>
      <c r="M391" s="41"/>
      <c r="N391" s="41"/>
      <c r="O391" s="41"/>
    </row>
    <row r="392" spans="2:15" x14ac:dyDescent="0.25">
      <c r="B392" s="33"/>
      <c r="C392" s="50"/>
      <c r="E392" s="33"/>
      <c r="F392" s="33"/>
      <c r="G392" s="35"/>
      <c r="I392" s="34"/>
      <c r="K392" s="36"/>
      <c r="L392" s="33"/>
      <c r="M392" s="33"/>
      <c r="N392" s="33"/>
      <c r="O392" s="33"/>
    </row>
    <row r="394" spans="2:15" x14ac:dyDescent="0.25">
      <c r="C394" s="50"/>
    </row>
    <row r="395" spans="2:15" x14ac:dyDescent="0.25">
      <c r="B395" s="33"/>
      <c r="C395" s="50"/>
      <c r="E395" s="33"/>
      <c r="F395" s="35"/>
      <c r="G395" s="38"/>
      <c r="I395" s="34"/>
      <c r="K395" s="36"/>
      <c r="L395" s="33"/>
      <c r="M395" s="33"/>
      <c r="N395" s="33"/>
      <c r="O395" s="33"/>
    </row>
    <row r="397" spans="2:15" x14ac:dyDescent="0.25">
      <c r="F397" s="11"/>
      <c r="G397" s="20"/>
    </row>
    <row r="398" spans="2:15" x14ac:dyDescent="0.25">
      <c r="F398" s="11"/>
      <c r="G398" s="20"/>
    </row>
    <row r="399" spans="2:15" x14ac:dyDescent="0.25">
      <c r="F399" s="11"/>
      <c r="G399" s="20"/>
    </row>
    <row r="400" spans="2:15" x14ac:dyDescent="0.25">
      <c r="F400" s="11"/>
      <c r="G400" s="20"/>
    </row>
    <row r="401" spans="1:14" x14ac:dyDescent="0.25">
      <c r="F401" s="11"/>
      <c r="G401" s="20"/>
    </row>
    <row r="402" spans="1:14" x14ac:dyDescent="0.25">
      <c r="F402" s="11"/>
      <c r="G402" s="20"/>
    </row>
    <row r="403" spans="1:14" x14ac:dyDescent="0.25">
      <c r="F403" s="11"/>
      <c r="G403" s="20"/>
    </row>
    <row r="404" spans="1:14" x14ac:dyDescent="0.25">
      <c r="F404" s="11"/>
      <c r="G404" s="20"/>
    </row>
    <row r="405" spans="1:14" x14ac:dyDescent="0.25">
      <c r="F405" s="11"/>
      <c r="G405" s="20"/>
    </row>
    <row r="406" spans="1:14" x14ac:dyDescent="0.25">
      <c r="B406" s="33"/>
      <c r="C406" s="50"/>
      <c r="E406" s="33"/>
      <c r="F406" s="33"/>
      <c r="G406" s="35"/>
      <c r="H406" s="33"/>
      <c r="I406" s="34"/>
      <c r="K406" s="36"/>
      <c r="L406" s="33"/>
      <c r="M406" s="33"/>
      <c r="N406" s="33"/>
    </row>
    <row r="407" spans="1:14" x14ac:dyDescent="0.25">
      <c r="F407" s="11"/>
      <c r="G407" s="20"/>
    </row>
    <row r="408" spans="1:14" s="33" customFormat="1" x14ac:dyDescent="0.25">
      <c r="A408" s="11"/>
      <c r="C408" s="50"/>
      <c r="D408"/>
      <c r="F408" s="35"/>
      <c r="G408" s="38"/>
      <c r="I408" s="34"/>
      <c r="J408" s="53"/>
      <c r="K408" s="36"/>
    </row>
    <row r="409" spans="1:14" x14ac:dyDescent="0.25">
      <c r="F409" s="11"/>
      <c r="G409" s="20"/>
      <c r="H409" s="33"/>
    </row>
    <row r="410" spans="1:14" s="59" customFormat="1" x14ac:dyDescent="0.25">
      <c r="A410" s="11"/>
      <c r="C410" s="60"/>
      <c r="D410"/>
      <c r="G410" s="61"/>
      <c r="I410" s="62"/>
      <c r="J410" s="53"/>
      <c r="K410" s="65"/>
    </row>
    <row r="411" spans="1:14" s="41" customFormat="1" x14ac:dyDescent="0.25">
      <c r="A411" s="11"/>
      <c r="C411" s="52"/>
      <c r="G411" s="49"/>
      <c r="I411" s="44"/>
      <c r="J411" s="53"/>
      <c r="K411" s="45"/>
    </row>
    <row r="412" spans="1:14" s="33" customFormat="1" x14ac:dyDescent="0.25">
      <c r="A412" s="11"/>
      <c r="C412" s="50"/>
      <c r="D412"/>
      <c r="G412" s="35"/>
      <c r="I412" s="34"/>
      <c r="J412" s="53"/>
      <c r="K412" s="36"/>
    </row>
    <row r="413" spans="1:14" x14ac:dyDescent="0.25">
      <c r="F413" s="11"/>
      <c r="G413" s="20"/>
    </row>
    <row r="414" spans="1:14" x14ac:dyDescent="0.25">
      <c r="F414" s="11"/>
      <c r="G414" s="20"/>
    </row>
    <row r="415" spans="1:14" x14ac:dyDescent="0.25">
      <c r="F415" s="11"/>
      <c r="G415" s="20"/>
    </row>
    <row r="416" spans="1:14" s="59" customFormat="1" x14ac:dyDescent="0.25">
      <c r="A416" s="11"/>
      <c r="B416" s="41"/>
      <c r="C416" s="60"/>
      <c r="D416"/>
      <c r="G416" s="61"/>
      <c r="I416" s="62"/>
      <c r="J416" s="53"/>
      <c r="K416" s="65"/>
    </row>
    <row r="417" spans="1:11" s="41" customFormat="1" x14ac:dyDescent="0.25">
      <c r="A417" s="11"/>
      <c r="C417" s="52"/>
      <c r="G417" s="49"/>
      <c r="I417" s="44"/>
      <c r="J417" s="53"/>
      <c r="K417" s="45"/>
    </row>
    <row r="418" spans="1:11" s="33" customFormat="1" x14ac:dyDescent="0.25">
      <c r="A418" s="11"/>
      <c r="C418" s="50"/>
      <c r="D418"/>
      <c r="F418" s="35"/>
      <c r="G418" s="38"/>
      <c r="I418" s="34"/>
      <c r="J418" s="53"/>
      <c r="K418" s="36"/>
    </row>
    <row r="419" spans="1:11" x14ac:dyDescent="0.25">
      <c r="C419" s="50"/>
    </row>
    <row r="421" spans="1:11" x14ac:dyDescent="0.25">
      <c r="F421" s="11"/>
      <c r="G421" s="20"/>
      <c r="K421" s="15"/>
    </row>
    <row r="424" spans="1:11" x14ac:dyDescent="0.25">
      <c r="F424" s="11"/>
      <c r="G424" s="20"/>
    </row>
    <row r="425" spans="1:11" s="59" customFormat="1" x14ac:dyDescent="0.25">
      <c r="A425" s="11"/>
      <c r="B425" s="41"/>
      <c r="C425" s="52"/>
      <c r="D425"/>
      <c r="F425" s="61"/>
      <c r="G425" s="64"/>
      <c r="I425" s="62"/>
      <c r="J425" s="53"/>
      <c r="K425" s="65"/>
    </row>
    <row r="426" spans="1:11" x14ac:dyDescent="0.25">
      <c r="C426" s="50"/>
    </row>
    <row r="427" spans="1:11" x14ac:dyDescent="0.25">
      <c r="C427" s="50"/>
    </row>
    <row r="428" spans="1:11" s="33" customFormat="1" x14ac:dyDescent="0.25">
      <c r="A428" s="11"/>
      <c r="C428" s="50"/>
      <c r="D428"/>
      <c r="F428" s="35"/>
      <c r="G428" s="38"/>
      <c r="I428" s="34"/>
      <c r="J428" s="53"/>
      <c r="K428" s="36"/>
    </row>
    <row r="429" spans="1:11" x14ac:dyDescent="0.25">
      <c r="C429" s="50"/>
      <c r="F429" s="11"/>
      <c r="H429" s="33"/>
    </row>
    <row r="430" spans="1:11" s="41" customFormat="1" x14ac:dyDescent="0.25">
      <c r="A430" s="11"/>
      <c r="C430" s="52"/>
      <c r="D430"/>
      <c r="F430" s="49"/>
      <c r="G430" s="63"/>
      <c r="H430" s="33"/>
      <c r="I430" s="44"/>
      <c r="J430" s="53"/>
      <c r="K430" s="45"/>
    </row>
    <row r="431" spans="1:11" s="41" customFormat="1" x14ac:dyDescent="0.25">
      <c r="A431" s="11"/>
      <c r="C431" s="52"/>
      <c r="F431" s="49"/>
      <c r="G431" s="63"/>
      <c r="H431" s="33"/>
      <c r="I431" s="44"/>
      <c r="J431" s="53"/>
      <c r="K431" s="45"/>
    </row>
    <row r="432" spans="1:11" s="41" customFormat="1" x14ac:dyDescent="0.25">
      <c r="A432" s="11"/>
      <c r="C432" s="52"/>
      <c r="F432" s="49"/>
      <c r="G432" s="63"/>
      <c r="H432" s="33"/>
      <c r="I432" s="44"/>
      <c r="J432" s="53"/>
      <c r="K432" s="45"/>
    </row>
    <row r="433" spans="1:15" s="41" customFormat="1" x14ac:dyDescent="0.25">
      <c r="A433" s="11"/>
      <c r="C433" s="52"/>
      <c r="F433" s="49"/>
      <c r="G433" s="63"/>
      <c r="H433" s="33"/>
      <c r="I433" s="44"/>
      <c r="J433" s="53"/>
      <c r="K433" s="45"/>
    </row>
    <row r="434" spans="1:15" s="41" customFormat="1" x14ac:dyDescent="0.25">
      <c r="A434" s="11"/>
      <c r="C434" s="52"/>
      <c r="F434" s="49"/>
      <c r="G434" s="63"/>
      <c r="I434" s="44"/>
      <c r="J434" s="53"/>
      <c r="K434" s="45"/>
    </row>
    <row r="435" spans="1:15" s="41" customFormat="1" x14ac:dyDescent="0.25">
      <c r="A435" s="11"/>
      <c r="C435" s="52"/>
      <c r="F435" s="49"/>
      <c r="G435" s="63"/>
      <c r="I435" s="44"/>
      <c r="J435" s="53"/>
      <c r="K435" s="45"/>
    </row>
    <row r="436" spans="1:15" s="41" customFormat="1" x14ac:dyDescent="0.25">
      <c r="A436" s="11"/>
      <c r="C436" s="52"/>
      <c r="F436" s="49"/>
      <c r="G436" s="63"/>
      <c r="I436" s="44"/>
      <c r="J436" s="53"/>
      <c r="K436" s="45"/>
    </row>
    <row r="437" spans="1:15" s="41" customFormat="1" x14ac:dyDescent="0.25">
      <c r="A437" s="11"/>
      <c r="C437" s="52"/>
      <c r="F437" s="49"/>
      <c r="G437" s="63"/>
      <c r="I437" s="44"/>
      <c r="J437" s="53"/>
      <c r="K437" s="45"/>
    </row>
    <row r="438" spans="1:15" s="41" customFormat="1" x14ac:dyDescent="0.25">
      <c r="A438" s="11"/>
      <c r="C438" s="52"/>
      <c r="F438" s="49"/>
      <c r="G438" s="63"/>
      <c r="I438" s="44"/>
      <c r="J438" s="53"/>
      <c r="K438" s="45"/>
    </row>
    <row r="439" spans="1:15" s="41" customFormat="1" x14ac:dyDescent="0.25">
      <c r="A439" s="11"/>
      <c r="C439" s="52"/>
      <c r="E439" s="54"/>
      <c r="F439" s="49"/>
      <c r="G439" s="63"/>
      <c r="I439" s="44"/>
      <c r="J439" s="53"/>
      <c r="K439" s="45"/>
      <c r="L439" s="54"/>
      <c r="M439" s="54"/>
    </row>
    <row r="440" spans="1:15" s="41" customFormat="1" x14ac:dyDescent="0.25">
      <c r="A440" s="11"/>
      <c r="C440" s="52"/>
      <c r="F440" s="49"/>
      <c r="G440" s="63"/>
      <c r="I440" s="44"/>
      <c r="J440" s="53"/>
      <c r="K440" s="45"/>
    </row>
    <row r="441" spans="1:15" s="41" customFormat="1" x14ac:dyDescent="0.25">
      <c r="A441" s="11"/>
      <c r="C441" s="52"/>
      <c r="F441" s="49"/>
      <c r="G441" s="63"/>
      <c r="I441" s="44"/>
      <c r="J441" s="53"/>
      <c r="K441" s="45"/>
    </row>
    <row r="442" spans="1:15" s="41" customFormat="1" x14ac:dyDescent="0.25">
      <c r="A442" s="11"/>
      <c r="B442" s="54"/>
      <c r="C442" s="52"/>
      <c r="E442" s="54"/>
      <c r="F442" s="49"/>
      <c r="G442" s="63"/>
      <c r="I442" s="44"/>
      <c r="J442" s="53"/>
      <c r="K442" s="45"/>
      <c r="L442" s="54"/>
      <c r="M442" s="54"/>
      <c r="N442" s="54"/>
    </row>
    <row r="443" spans="1:15" s="41" customFormat="1" x14ac:dyDescent="0.25">
      <c r="A443" s="11"/>
      <c r="B443" s="54"/>
      <c r="C443" s="52"/>
      <c r="E443" s="54"/>
      <c r="F443" s="49"/>
      <c r="G443" s="63"/>
      <c r="I443" s="44"/>
      <c r="J443" s="53"/>
      <c r="K443" s="45"/>
      <c r="L443" s="54"/>
      <c r="M443" s="54"/>
      <c r="N443" s="54"/>
      <c r="O443" s="54"/>
    </row>
    <row r="444" spans="1:15" s="41" customFormat="1" x14ac:dyDescent="0.25">
      <c r="A444" s="11"/>
      <c r="C444" s="52"/>
      <c r="F444" s="49"/>
      <c r="G444" s="63"/>
      <c r="I444" s="44"/>
      <c r="J444" s="53"/>
      <c r="K444" s="45"/>
      <c r="N444" s="54"/>
    </row>
    <row r="445" spans="1:15" s="41" customFormat="1" x14ac:dyDescent="0.25">
      <c r="A445" s="11"/>
      <c r="C445" s="52"/>
      <c r="F445" s="49"/>
      <c r="G445" s="63"/>
      <c r="I445" s="44"/>
      <c r="J445" s="53"/>
      <c r="K445" s="45"/>
    </row>
    <row r="446" spans="1:15" s="41" customFormat="1" x14ac:dyDescent="0.25">
      <c r="A446" s="11"/>
      <c r="B446" s="54"/>
      <c r="C446" s="52"/>
      <c r="E446" s="54"/>
      <c r="F446" s="49"/>
      <c r="G446" s="63"/>
      <c r="I446" s="44"/>
      <c r="J446" s="53"/>
      <c r="K446" s="45"/>
      <c r="L446" s="54"/>
      <c r="M446" s="54"/>
      <c r="N446" s="54"/>
      <c r="O446" s="54"/>
    </row>
    <row r="447" spans="1:15" s="33" customFormat="1" x14ac:dyDescent="0.25">
      <c r="A447" s="11"/>
      <c r="C447" s="52"/>
      <c r="D447"/>
      <c r="F447" s="35"/>
      <c r="G447" s="38"/>
      <c r="I447" s="34"/>
      <c r="J447" s="53"/>
      <c r="K447" s="36"/>
    </row>
    <row r="448" spans="1:15" s="41" customFormat="1" x14ac:dyDescent="0.25">
      <c r="A448" s="11"/>
      <c r="B448" s="54"/>
      <c r="C448" s="52"/>
      <c r="E448" s="54"/>
      <c r="F448" s="49"/>
      <c r="G448" s="63"/>
      <c r="H448" s="11"/>
      <c r="I448" s="44"/>
      <c r="J448" s="53"/>
      <c r="K448" s="45"/>
      <c r="L448" s="54"/>
      <c r="M448" s="54"/>
      <c r="N448" s="54"/>
      <c r="O448" s="54"/>
    </row>
    <row r="450" spans="1:11" s="33" customFormat="1" x14ac:dyDescent="0.25">
      <c r="A450" s="11"/>
      <c r="C450" s="29"/>
      <c r="D450"/>
      <c r="F450" s="35"/>
      <c r="G450" s="38"/>
      <c r="I450" s="34"/>
      <c r="J450" s="53"/>
      <c r="K450" s="36"/>
    </row>
    <row r="451" spans="1:11" x14ac:dyDescent="0.25">
      <c r="C451" s="50"/>
    </row>
    <row r="452" spans="1:11" s="41" customFormat="1" x14ac:dyDescent="0.25">
      <c r="A452" s="11"/>
      <c r="C452" s="50"/>
      <c r="D452"/>
      <c r="F452" s="49"/>
      <c r="G452" s="63"/>
      <c r="H452" s="11"/>
      <c r="I452" s="44"/>
      <c r="J452" s="53"/>
      <c r="K452" s="45"/>
    </row>
    <row r="453" spans="1:11" x14ac:dyDescent="0.25">
      <c r="C453" s="50"/>
    </row>
    <row r="454" spans="1:11" x14ac:dyDescent="0.25">
      <c r="C454" s="50"/>
    </row>
    <row r="455" spans="1:11" x14ac:dyDescent="0.25">
      <c r="C455" s="52"/>
    </row>
    <row r="456" spans="1:11" s="41" customFormat="1" x14ac:dyDescent="0.25">
      <c r="A456" s="11"/>
      <c r="C456" s="60"/>
      <c r="D456"/>
      <c r="F456" s="49"/>
      <c r="G456" s="63"/>
      <c r="H456" s="11"/>
      <c r="I456" s="44"/>
      <c r="J456" s="53"/>
      <c r="K456" s="45"/>
    </row>
    <row r="457" spans="1:11" s="41" customFormat="1" x14ac:dyDescent="0.25">
      <c r="A457" s="11"/>
      <c r="C457" s="52"/>
      <c r="F457" s="49"/>
      <c r="G457" s="63"/>
      <c r="I457" s="44"/>
      <c r="J457" s="53"/>
      <c r="K457" s="45"/>
    </row>
    <row r="458" spans="1:11" s="41" customFormat="1" x14ac:dyDescent="0.25">
      <c r="A458" s="11"/>
      <c r="C458" s="52"/>
      <c r="F458" s="49"/>
      <c r="G458" s="63"/>
      <c r="I458" s="44"/>
      <c r="J458" s="53"/>
      <c r="K458" s="45"/>
    </row>
    <row r="459" spans="1:11" s="33" customFormat="1" x14ac:dyDescent="0.25">
      <c r="A459" s="11"/>
    </row>
    <row r="460" spans="1:11" s="41" customFormat="1" x14ac:dyDescent="0.25">
      <c r="A460" s="11"/>
      <c r="C460" s="52"/>
      <c r="F460" s="49"/>
      <c r="G460" s="63"/>
      <c r="H460" s="33"/>
      <c r="I460" s="44"/>
      <c r="J460" s="53"/>
      <c r="K460" s="45"/>
    </row>
    <row r="461" spans="1:11" s="41" customFormat="1" x14ac:dyDescent="0.25">
      <c r="A461" s="11"/>
      <c r="C461" s="52"/>
      <c r="F461" s="49"/>
      <c r="G461" s="63"/>
      <c r="H461" s="33"/>
      <c r="I461" s="44"/>
      <c r="J461" s="53"/>
      <c r="K461" s="45"/>
    </row>
    <row r="462" spans="1:11" s="41" customFormat="1" x14ac:dyDescent="0.25">
      <c r="A462" s="11"/>
      <c r="C462" s="52"/>
      <c r="G462" s="49"/>
      <c r="H462" s="33"/>
      <c r="I462" s="44"/>
      <c r="J462" s="53"/>
      <c r="K462" s="45"/>
    </row>
    <row r="463" spans="1:11" s="41" customFormat="1" x14ac:dyDescent="0.25">
      <c r="A463" s="11"/>
      <c r="C463" s="52"/>
      <c r="F463" s="49"/>
      <c r="G463" s="63"/>
      <c r="H463" s="33"/>
      <c r="I463" s="44"/>
      <c r="J463" s="53"/>
      <c r="K463" s="45"/>
    </row>
    <row r="464" spans="1:11" s="41" customFormat="1" x14ac:dyDescent="0.25">
      <c r="A464" s="11"/>
      <c r="C464" s="52"/>
      <c r="F464" s="49"/>
      <c r="G464" s="63"/>
      <c r="H464" s="33"/>
      <c r="I464" s="44"/>
      <c r="J464" s="53"/>
      <c r="K464" s="45"/>
    </row>
    <row r="465" spans="1:20" s="41" customFormat="1" x14ac:dyDescent="0.25">
      <c r="A465" s="11"/>
      <c r="C465" s="52"/>
      <c r="D465" s="54"/>
      <c r="G465" s="49"/>
      <c r="H465" s="33"/>
      <c r="I465" s="44"/>
      <c r="J465" s="53"/>
      <c r="K465" s="45"/>
    </row>
    <row r="466" spans="1:20" s="41" customFormat="1" x14ac:dyDescent="0.25">
      <c r="A466" s="11"/>
      <c r="B466" s="59"/>
      <c r="C466" s="52"/>
      <c r="D466"/>
      <c r="E466" s="59"/>
      <c r="F466" s="61"/>
      <c r="G466" s="64"/>
      <c r="H466" s="33"/>
      <c r="I466" s="62"/>
      <c r="J466" s="53"/>
      <c r="K466" s="65"/>
      <c r="L466" s="59"/>
      <c r="M466" s="59"/>
      <c r="N466" s="59"/>
      <c r="O466" s="59"/>
      <c r="P466" s="59"/>
      <c r="Q466" s="59"/>
      <c r="R466" s="59"/>
      <c r="S466" s="59"/>
      <c r="T466" s="59"/>
    </row>
    <row r="467" spans="1:20" s="41" customFormat="1" x14ac:dyDescent="0.25">
      <c r="A467" s="11"/>
      <c r="C467" s="52"/>
      <c r="F467" s="49"/>
      <c r="G467" s="63"/>
      <c r="H467" s="33"/>
      <c r="I467" s="44"/>
      <c r="J467" s="53"/>
      <c r="K467" s="45"/>
    </row>
    <row r="468" spans="1:20" s="41" customFormat="1" x14ac:dyDescent="0.25">
      <c r="A468" s="11"/>
      <c r="C468" s="52"/>
      <c r="D468" s="54"/>
      <c r="G468" s="49"/>
      <c r="H468" s="33"/>
      <c r="I468" s="44"/>
      <c r="J468" s="53"/>
      <c r="K468" s="45"/>
    </row>
    <row r="469" spans="1:20" s="41" customFormat="1" x14ac:dyDescent="0.25">
      <c r="A469" s="11"/>
      <c r="C469" s="52"/>
      <c r="E469" s="54"/>
      <c r="F469" s="49"/>
      <c r="G469" s="63"/>
      <c r="I469" s="44"/>
      <c r="J469" s="53"/>
      <c r="K469" s="45"/>
    </row>
    <row r="470" spans="1:20" s="33" customFormat="1" x14ac:dyDescent="0.25">
      <c r="A470" s="11"/>
      <c r="C470" s="50"/>
      <c r="D470"/>
      <c r="F470" s="35"/>
      <c r="G470" s="38"/>
      <c r="I470" s="34"/>
      <c r="J470" s="53"/>
      <c r="K470" s="36"/>
    </row>
    <row r="471" spans="1:20" x14ac:dyDescent="0.25">
      <c r="C471" s="50"/>
      <c r="H471" s="33"/>
    </row>
    <row r="472" spans="1:20" s="41" customFormat="1" x14ac:dyDescent="0.25">
      <c r="A472" s="11"/>
      <c r="C472" s="52"/>
      <c r="F472" s="49"/>
      <c r="G472" s="63"/>
      <c r="H472" s="33"/>
      <c r="I472" s="44"/>
      <c r="J472" s="53"/>
      <c r="K472" s="45"/>
    </row>
    <row r="473" spans="1:20" s="41" customFormat="1" x14ac:dyDescent="0.25">
      <c r="A473" s="11"/>
      <c r="C473" s="52"/>
      <c r="G473" s="49"/>
      <c r="H473" s="33"/>
      <c r="I473" s="44"/>
      <c r="J473" s="53"/>
      <c r="K473" s="45"/>
    </row>
    <row r="474" spans="1:20" s="41" customFormat="1" x14ac:dyDescent="0.25">
      <c r="A474" s="11"/>
      <c r="C474" s="52"/>
      <c r="G474" s="49"/>
      <c r="I474" s="44"/>
      <c r="J474" s="53"/>
      <c r="K474" s="45"/>
    </row>
    <row r="475" spans="1:20" s="41" customFormat="1" x14ac:dyDescent="0.25">
      <c r="A475" s="11"/>
      <c r="C475" s="52"/>
      <c r="G475" s="49"/>
      <c r="I475" s="44"/>
      <c r="J475" s="53"/>
      <c r="K475" s="45"/>
    </row>
    <row r="476" spans="1:20" s="41" customFormat="1" x14ac:dyDescent="0.25">
      <c r="A476" s="11"/>
      <c r="B476" s="54"/>
      <c r="C476" s="52"/>
      <c r="E476" s="54"/>
      <c r="F476" s="54"/>
      <c r="G476" s="49"/>
      <c r="I476" s="44"/>
      <c r="J476" s="53"/>
      <c r="K476" s="45"/>
      <c r="L476" s="54"/>
      <c r="M476" s="54"/>
      <c r="N476" s="54"/>
      <c r="O476" s="54"/>
    </row>
    <row r="477" spans="1:20" s="41" customFormat="1" x14ac:dyDescent="0.25">
      <c r="A477" s="11"/>
      <c r="B477" s="54"/>
      <c r="C477" s="52"/>
      <c r="E477" s="54"/>
      <c r="F477" s="54"/>
      <c r="G477" s="49"/>
      <c r="I477" s="44"/>
      <c r="J477" s="53"/>
      <c r="K477" s="45"/>
      <c r="L477" s="54"/>
      <c r="M477" s="54"/>
      <c r="N477" s="54"/>
    </row>
    <row r="478" spans="1:20" s="41" customFormat="1" x14ac:dyDescent="0.25">
      <c r="A478" s="11"/>
      <c r="B478" s="54"/>
      <c r="C478" s="52"/>
      <c r="E478" s="54"/>
      <c r="F478" s="54"/>
      <c r="G478" s="49"/>
      <c r="H478" s="54"/>
      <c r="I478" s="44"/>
      <c r="J478" s="53"/>
      <c r="K478" s="45"/>
      <c r="L478" s="54"/>
      <c r="M478" s="54"/>
      <c r="N478" s="54"/>
      <c r="O478" s="54"/>
    </row>
    <row r="479" spans="1:20" s="41" customFormat="1" x14ac:dyDescent="0.25">
      <c r="A479" s="11"/>
      <c r="B479" s="54"/>
      <c r="C479" s="52"/>
      <c r="E479" s="54"/>
      <c r="F479" s="54"/>
      <c r="G479" s="49"/>
      <c r="H479" s="54"/>
      <c r="I479" s="44"/>
      <c r="J479" s="53"/>
      <c r="K479" s="45"/>
      <c r="L479" s="54"/>
      <c r="M479" s="54"/>
      <c r="N479" s="54"/>
    </row>
    <row r="480" spans="1:20" s="41" customFormat="1" x14ac:dyDescent="0.25">
      <c r="A480" s="11"/>
      <c r="B480" s="54"/>
      <c r="C480" s="52"/>
      <c r="E480" s="54"/>
      <c r="F480" s="54"/>
      <c r="G480" s="49"/>
      <c r="H480" s="54"/>
      <c r="I480" s="44"/>
      <c r="J480" s="53"/>
      <c r="K480" s="45"/>
      <c r="L480" s="54"/>
      <c r="M480" s="54"/>
      <c r="N480" s="54"/>
      <c r="O480" s="54"/>
    </row>
    <row r="481" spans="1:16" s="41" customFormat="1" x14ac:dyDescent="0.25">
      <c r="A481" s="11"/>
      <c r="B481" s="54"/>
      <c r="C481" s="52"/>
      <c r="E481" s="54"/>
      <c r="F481" s="54"/>
      <c r="G481" s="49"/>
      <c r="H481" s="54"/>
      <c r="I481" s="44"/>
      <c r="J481" s="53"/>
      <c r="K481" s="45"/>
      <c r="L481" s="54"/>
      <c r="M481" s="54"/>
      <c r="N481" s="54"/>
      <c r="O481" s="54"/>
    </row>
    <row r="482" spans="1:16" s="41" customFormat="1" x14ac:dyDescent="0.25">
      <c r="A482" s="11"/>
      <c r="C482" s="52"/>
      <c r="G482" s="49"/>
      <c r="I482" s="44"/>
      <c r="J482" s="53"/>
      <c r="K482" s="45"/>
    </row>
    <row r="483" spans="1:16" s="41" customFormat="1" x14ac:dyDescent="0.25">
      <c r="A483" s="11"/>
      <c r="C483" s="52"/>
      <c r="G483" s="49"/>
      <c r="I483" s="44"/>
      <c r="J483" s="53"/>
      <c r="K483" s="45"/>
    </row>
    <row r="484" spans="1:16" s="41" customFormat="1" x14ac:dyDescent="0.25">
      <c r="A484" s="11"/>
      <c r="B484" s="54"/>
      <c r="C484" s="52"/>
      <c r="E484" s="54"/>
      <c r="F484" s="54"/>
      <c r="G484" s="49"/>
      <c r="H484" s="54"/>
      <c r="I484" s="44"/>
      <c r="J484" s="53"/>
      <c r="K484" s="45"/>
      <c r="L484" s="54"/>
      <c r="M484" s="54"/>
      <c r="N484" s="54"/>
      <c r="O484" s="54"/>
    </row>
    <row r="485" spans="1:16" s="41" customFormat="1" x14ac:dyDescent="0.25">
      <c r="A485" s="11"/>
      <c r="C485" s="52"/>
      <c r="F485" s="49"/>
      <c r="G485" s="63"/>
      <c r="H485" s="33"/>
      <c r="I485" s="44"/>
      <c r="J485" s="53"/>
      <c r="K485" s="45"/>
    </row>
    <row r="486" spans="1:16" s="41" customFormat="1" x14ac:dyDescent="0.25">
      <c r="A486" s="11"/>
      <c r="C486" s="52"/>
      <c r="G486" s="49"/>
      <c r="H486" s="33"/>
      <c r="I486" s="44"/>
      <c r="J486" s="53"/>
      <c r="K486" s="45"/>
    </row>
    <row r="487" spans="1:16" s="41" customFormat="1" x14ac:dyDescent="0.25">
      <c r="A487" s="11"/>
      <c r="B487" s="54"/>
      <c r="C487" s="52"/>
      <c r="E487" s="54"/>
      <c r="F487" s="54"/>
      <c r="G487" s="49"/>
      <c r="H487" s="54"/>
      <c r="I487" s="44"/>
      <c r="J487" s="53"/>
      <c r="K487" s="75"/>
      <c r="L487" s="54"/>
      <c r="M487" s="54"/>
      <c r="N487" s="54"/>
      <c r="O487" s="54"/>
    </row>
    <row r="488" spans="1:16" s="41" customFormat="1" x14ac:dyDescent="0.25">
      <c r="A488" s="11"/>
      <c r="C488" s="52"/>
      <c r="G488" s="49"/>
      <c r="H488" s="33"/>
      <c r="I488" s="44"/>
      <c r="J488" s="53"/>
      <c r="K488" s="45"/>
    </row>
    <row r="490" spans="1:16" s="41" customFormat="1" x14ac:dyDescent="0.25">
      <c r="A490" s="11"/>
      <c r="B490" s="54"/>
      <c r="C490" s="52"/>
      <c r="E490" s="54"/>
      <c r="F490" s="54"/>
      <c r="G490" s="49"/>
      <c r="H490" s="54"/>
      <c r="I490" s="44"/>
      <c r="J490" s="53"/>
      <c r="K490" s="45"/>
      <c r="L490" s="54"/>
      <c r="M490" s="54"/>
      <c r="N490" s="54"/>
      <c r="O490" s="54"/>
    </row>
    <row r="491" spans="1:16" x14ac:dyDescent="0.25">
      <c r="B491" s="12"/>
      <c r="E491" s="12"/>
      <c r="F491" s="11"/>
    </row>
    <row r="493" spans="1:16" x14ac:dyDescent="0.25">
      <c r="B493" s="15"/>
      <c r="E493" s="26"/>
      <c r="F493" s="27"/>
      <c r="G493" s="48"/>
      <c r="H493" s="15"/>
      <c r="K493" s="28"/>
      <c r="L493" s="15"/>
      <c r="M493" s="15"/>
      <c r="N493" s="15"/>
      <c r="O493" s="15"/>
    </row>
    <row r="494" spans="1:16" x14ac:dyDescent="0.25">
      <c r="B494" s="16"/>
      <c r="F494" s="11"/>
      <c r="L494" s="20"/>
      <c r="M494" s="20"/>
      <c r="P494" s="16"/>
    </row>
    <row r="495" spans="1:16" s="41" customFormat="1" x14ac:dyDescent="0.25">
      <c r="A495" s="11"/>
      <c r="C495" s="52"/>
      <c r="F495" s="49"/>
      <c r="G495" s="63"/>
      <c r="I495" s="44"/>
      <c r="J495" s="53"/>
      <c r="K495" s="45"/>
    </row>
    <row r="496" spans="1:16" s="41" customFormat="1" x14ac:dyDescent="0.25">
      <c r="A496" s="11"/>
      <c r="B496" s="54"/>
      <c r="C496" s="52"/>
      <c r="E496" s="54"/>
      <c r="G496" s="63"/>
      <c r="H496" s="33"/>
      <c r="I496" s="44"/>
      <c r="J496" s="53"/>
      <c r="K496" s="45"/>
    </row>
    <row r="497" spans="1:15" s="41" customFormat="1" x14ac:dyDescent="0.25">
      <c r="A497" s="11"/>
      <c r="C497" s="52"/>
      <c r="G497" s="49"/>
      <c r="H497" s="33"/>
      <c r="I497" s="44"/>
      <c r="J497" s="53"/>
      <c r="K497" s="45"/>
    </row>
    <row r="498" spans="1:15" s="41" customFormat="1" x14ac:dyDescent="0.25">
      <c r="A498" s="11"/>
      <c r="C498" s="52"/>
      <c r="F498" s="49"/>
      <c r="G498" s="63"/>
      <c r="H498" s="33"/>
      <c r="I498" s="44"/>
      <c r="J498" s="53"/>
      <c r="K498" s="45"/>
    </row>
    <row r="499" spans="1:15" s="41" customFormat="1" x14ac:dyDescent="0.25">
      <c r="A499" s="11"/>
      <c r="C499" s="52"/>
      <c r="G499" s="49"/>
      <c r="H499" s="33"/>
      <c r="I499" s="44"/>
      <c r="J499" s="53"/>
      <c r="K499" s="45"/>
    </row>
    <row r="500" spans="1:15" s="41" customFormat="1" x14ac:dyDescent="0.25">
      <c r="A500" s="11"/>
      <c r="B500" s="54"/>
      <c r="C500" s="52"/>
      <c r="G500" s="63"/>
      <c r="H500" s="33"/>
      <c r="I500" s="44"/>
      <c r="J500" s="53"/>
      <c r="K500" s="45"/>
    </row>
    <row r="501" spans="1:15" s="41" customFormat="1" x14ac:dyDescent="0.25">
      <c r="A501" s="11"/>
      <c r="B501" s="54"/>
      <c r="C501" s="52"/>
      <c r="D501" s="54"/>
      <c r="E501" s="54"/>
      <c r="F501" s="54"/>
      <c r="G501" s="49"/>
      <c r="H501" s="54"/>
      <c r="I501" s="44"/>
      <c r="J501" s="53"/>
      <c r="K501" s="45"/>
      <c r="L501" s="54"/>
      <c r="M501" s="54"/>
      <c r="N501" s="54"/>
    </row>
    <row r="502" spans="1:15" s="51" customFormat="1" x14ac:dyDescent="0.25">
      <c r="A502" s="11"/>
      <c r="B502" s="66"/>
      <c r="C502" s="58"/>
      <c r="E502" s="66"/>
      <c r="F502" s="66"/>
      <c r="G502" s="67"/>
      <c r="H502" s="66"/>
      <c r="I502" s="69"/>
      <c r="J502" s="57"/>
      <c r="K502" s="70"/>
      <c r="L502" s="66"/>
      <c r="M502" s="66"/>
      <c r="N502" s="66"/>
    </row>
    <row r="503" spans="1:15" s="41" customFormat="1" x14ac:dyDescent="0.25">
      <c r="A503" s="11"/>
      <c r="C503" s="52"/>
      <c r="D503" s="54"/>
      <c r="G503" s="49"/>
      <c r="I503" s="44"/>
      <c r="J503" s="53"/>
      <c r="K503" s="45"/>
    </row>
    <row r="504" spans="1:15" s="41" customFormat="1" x14ac:dyDescent="0.25">
      <c r="A504" s="11"/>
      <c r="B504" s="54"/>
      <c r="C504" s="52"/>
      <c r="E504" s="54"/>
      <c r="F504" s="54"/>
      <c r="G504" s="49"/>
      <c r="H504" s="54"/>
      <c r="I504" s="44"/>
      <c r="J504" s="53"/>
      <c r="K504" s="45"/>
      <c r="L504" s="54"/>
      <c r="M504" s="54"/>
      <c r="N504" s="54"/>
      <c r="O504" s="54"/>
    </row>
    <row r="505" spans="1:15" s="41" customFormat="1" x14ac:dyDescent="0.25">
      <c r="A505" s="11"/>
      <c r="B505" s="54"/>
      <c r="C505" s="52"/>
      <c r="E505" s="54"/>
      <c r="G505" s="49"/>
      <c r="H505" s="54"/>
      <c r="I505" s="44"/>
      <c r="J505" s="53"/>
      <c r="K505" s="45"/>
      <c r="L505" s="54"/>
      <c r="M505" s="54"/>
      <c r="N505" s="54"/>
    </row>
    <row r="506" spans="1:15" s="41" customFormat="1" x14ac:dyDescent="0.25">
      <c r="A506" s="11"/>
      <c r="B506" s="54"/>
      <c r="C506" s="52"/>
      <c r="E506" s="54"/>
      <c r="F506" s="54"/>
      <c r="G506" s="49"/>
      <c r="H506" s="54"/>
      <c r="I506" s="44"/>
      <c r="J506" s="53"/>
      <c r="K506" s="45"/>
      <c r="L506" s="54"/>
      <c r="M506" s="54"/>
    </row>
    <row r="507" spans="1:15" s="41" customFormat="1" x14ac:dyDescent="0.25">
      <c r="A507" s="11"/>
      <c r="C507" s="52"/>
      <c r="G507" s="49"/>
      <c r="I507" s="44"/>
      <c r="J507" s="53"/>
      <c r="K507" s="45"/>
    </row>
    <row r="508" spans="1:15" s="51" customFormat="1" x14ac:dyDescent="0.25">
      <c r="A508" s="11"/>
      <c r="B508" s="66"/>
      <c r="C508" s="58"/>
      <c r="E508" s="66"/>
      <c r="G508" s="67"/>
      <c r="H508" s="66"/>
      <c r="I508" s="69"/>
      <c r="J508" s="57"/>
      <c r="K508" s="70"/>
      <c r="L508" s="66"/>
      <c r="M508" s="66"/>
      <c r="N508" s="66"/>
      <c r="O508" s="66"/>
    </row>
    <row r="509" spans="1:15" s="41" customFormat="1" x14ac:dyDescent="0.25">
      <c r="A509" s="11"/>
      <c r="B509" s="54"/>
      <c r="C509" s="52"/>
      <c r="E509" s="54"/>
      <c r="F509" s="54"/>
      <c r="G509" s="49"/>
      <c r="H509" s="54"/>
      <c r="I509" s="44"/>
      <c r="J509" s="53"/>
      <c r="K509" s="75"/>
      <c r="L509" s="54"/>
      <c r="M509" s="54"/>
      <c r="N509" s="54"/>
      <c r="O509" s="54"/>
    </row>
    <row r="510" spans="1:15" s="41" customFormat="1" x14ac:dyDescent="0.25">
      <c r="A510" s="11"/>
      <c r="B510" s="54"/>
      <c r="C510" s="52"/>
      <c r="E510" s="54"/>
      <c r="F510" s="54"/>
      <c r="G510" s="49"/>
      <c r="H510" s="54"/>
      <c r="I510" s="44"/>
      <c r="J510" s="53"/>
      <c r="K510" s="75"/>
      <c r="L510" s="54"/>
      <c r="M510" s="54"/>
      <c r="N510" s="54"/>
      <c r="O510" s="54"/>
    </row>
    <row r="511" spans="1:15" s="41" customFormat="1" x14ac:dyDescent="0.25">
      <c r="A511" s="11"/>
      <c r="B511" s="54"/>
      <c r="C511" s="52"/>
      <c r="E511" s="54"/>
      <c r="F511" s="54"/>
      <c r="G511" s="49"/>
      <c r="H511" s="54"/>
      <c r="I511" s="44"/>
      <c r="J511" s="53"/>
      <c r="K511" s="45"/>
      <c r="L511" s="54"/>
      <c r="M511" s="54"/>
      <c r="N511" s="54"/>
      <c r="O511" s="54"/>
    </row>
    <row r="512" spans="1:15" s="41" customFormat="1" x14ac:dyDescent="0.25">
      <c r="A512" s="11"/>
      <c r="B512" s="54"/>
      <c r="C512" s="52"/>
      <c r="E512" s="54"/>
      <c r="F512" s="54"/>
      <c r="G512" s="49"/>
      <c r="H512" s="54"/>
      <c r="I512" s="44"/>
      <c r="J512" s="53"/>
      <c r="K512" s="45"/>
      <c r="L512" s="54"/>
      <c r="M512" s="54"/>
      <c r="N512" s="54"/>
      <c r="O512" s="54"/>
    </row>
    <row r="513" spans="1:15" s="41" customFormat="1" x14ac:dyDescent="0.25">
      <c r="A513" s="11"/>
      <c r="B513" s="54"/>
      <c r="C513" s="52"/>
      <c r="E513" s="54"/>
      <c r="F513" s="54"/>
      <c r="G513" s="49"/>
      <c r="H513" s="54"/>
      <c r="I513" s="44"/>
      <c r="J513" s="53"/>
      <c r="K513" s="45"/>
      <c r="L513" s="54"/>
      <c r="M513" s="54"/>
      <c r="N513" s="54"/>
      <c r="O513" s="54"/>
    </row>
    <row r="514" spans="1:15" s="41" customFormat="1" x14ac:dyDescent="0.25">
      <c r="A514" s="11"/>
      <c r="B514" s="54"/>
      <c r="C514" s="52"/>
      <c r="E514" s="54"/>
      <c r="F514" s="54"/>
      <c r="G514" s="49"/>
      <c r="H514" s="54"/>
      <c r="I514" s="44"/>
      <c r="J514" s="53"/>
      <c r="K514" s="45"/>
      <c r="L514" s="54"/>
      <c r="M514" s="54"/>
      <c r="N514" s="54"/>
      <c r="O514" s="54"/>
    </row>
    <row r="515" spans="1:15" s="51" customFormat="1" x14ac:dyDescent="0.25">
      <c r="A515" s="11"/>
      <c r="B515" s="66"/>
      <c r="C515" s="58"/>
      <c r="E515" s="66"/>
      <c r="F515" s="66"/>
      <c r="G515" s="67"/>
      <c r="H515" s="66"/>
      <c r="I515" s="69"/>
      <c r="J515" s="57"/>
      <c r="K515" s="70"/>
      <c r="L515" s="66"/>
      <c r="M515" s="66"/>
      <c r="N515" s="66"/>
      <c r="O515" s="66"/>
    </row>
    <row r="516" spans="1:15" s="41" customFormat="1" x14ac:dyDescent="0.25">
      <c r="A516" s="11"/>
      <c r="B516" s="54"/>
      <c r="C516" s="52"/>
      <c r="E516" s="54"/>
      <c r="F516" s="54"/>
      <c r="G516" s="49"/>
      <c r="H516" s="54"/>
      <c r="I516" s="44"/>
      <c r="J516" s="53"/>
      <c r="K516" s="45"/>
      <c r="L516" s="54"/>
      <c r="M516" s="54"/>
      <c r="N516" s="54"/>
      <c r="O516" s="54"/>
    </row>
    <row r="517" spans="1:15" s="41" customFormat="1" x14ac:dyDescent="0.25">
      <c r="A517" s="11"/>
      <c r="B517" s="54"/>
      <c r="C517" s="52"/>
      <c r="E517" s="54"/>
      <c r="F517" s="54"/>
      <c r="G517" s="49"/>
      <c r="H517" s="54"/>
      <c r="I517" s="44"/>
      <c r="J517" s="53"/>
      <c r="K517" s="45"/>
      <c r="L517" s="54"/>
      <c r="M517" s="54"/>
      <c r="N517" s="54"/>
      <c r="O517" s="54"/>
    </row>
    <row r="518" spans="1:15" s="41" customFormat="1" x14ac:dyDescent="0.25">
      <c r="A518" s="11"/>
      <c r="B518" s="54"/>
      <c r="C518" s="52"/>
      <c r="E518" s="54"/>
      <c r="F518" s="54"/>
      <c r="G518" s="49"/>
      <c r="H518" s="54"/>
      <c r="I518" s="44"/>
      <c r="J518" s="53"/>
      <c r="K518" s="45"/>
      <c r="L518" s="54"/>
      <c r="M518" s="54"/>
      <c r="N518" s="54"/>
      <c r="O518" s="54"/>
    </row>
    <row r="519" spans="1:15" s="41" customFormat="1" x14ac:dyDescent="0.25">
      <c r="A519" s="11"/>
      <c r="B519" s="54"/>
      <c r="C519" s="52"/>
      <c r="E519" s="54"/>
      <c r="F519" s="54"/>
      <c r="G519" s="49"/>
      <c r="H519" s="54"/>
      <c r="I519" s="44"/>
      <c r="J519" s="53"/>
      <c r="K519" s="45"/>
      <c r="L519" s="54"/>
      <c r="M519" s="54"/>
      <c r="N519" s="54"/>
      <c r="O519" s="54"/>
    </row>
    <row r="520" spans="1:15" s="41" customFormat="1" x14ac:dyDescent="0.25">
      <c r="A520" s="11"/>
      <c r="B520" s="54"/>
      <c r="C520" s="52"/>
      <c r="E520" s="54"/>
      <c r="G520" s="63"/>
      <c r="I520" s="44"/>
      <c r="J520" s="53"/>
      <c r="K520" s="45"/>
    </row>
    <row r="521" spans="1:15" s="41" customFormat="1" x14ac:dyDescent="0.25">
      <c r="A521" s="11"/>
      <c r="B521" s="54"/>
      <c r="C521" s="52"/>
      <c r="E521" s="54"/>
      <c r="F521" s="54"/>
      <c r="G521" s="49"/>
      <c r="H521" s="54"/>
      <c r="I521" s="44"/>
      <c r="J521" s="53"/>
      <c r="K521" s="45"/>
      <c r="L521" s="54"/>
      <c r="M521" s="54"/>
      <c r="N521" s="54"/>
      <c r="O521" s="54"/>
    </row>
    <row r="522" spans="1:15" s="41" customFormat="1" x14ac:dyDescent="0.25">
      <c r="A522" s="11"/>
      <c r="B522" s="54"/>
      <c r="C522" s="52"/>
      <c r="E522" s="54"/>
      <c r="F522" s="54"/>
      <c r="G522" s="49"/>
      <c r="H522" s="54"/>
      <c r="I522" s="44"/>
      <c r="J522" s="53"/>
      <c r="K522" s="45"/>
      <c r="L522" s="54"/>
      <c r="M522" s="54"/>
      <c r="N522" s="54"/>
      <c r="O522" s="54"/>
    </row>
    <row r="523" spans="1:15" s="41" customFormat="1" x14ac:dyDescent="0.25">
      <c r="A523" s="11"/>
      <c r="B523" s="54"/>
      <c r="C523" s="52"/>
      <c r="E523" s="54"/>
      <c r="F523" s="54"/>
      <c r="G523" s="49"/>
      <c r="H523" s="54"/>
      <c r="I523" s="44"/>
      <c r="J523" s="53"/>
      <c r="K523" s="45"/>
      <c r="L523" s="54"/>
      <c r="M523" s="54"/>
      <c r="N523" s="54"/>
      <c r="O523" s="54"/>
    </row>
    <row r="524" spans="1:15" s="41" customFormat="1" x14ac:dyDescent="0.25">
      <c r="A524" s="11"/>
      <c r="B524" s="54"/>
      <c r="C524" s="52"/>
      <c r="E524" s="54"/>
      <c r="F524" s="54"/>
      <c r="G524" s="49"/>
      <c r="H524" s="54"/>
      <c r="I524" s="44"/>
      <c r="J524" s="53"/>
      <c r="K524" s="45"/>
      <c r="L524" s="54"/>
      <c r="M524" s="54"/>
      <c r="N524" s="54"/>
      <c r="O524" s="54"/>
    </row>
    <row r="525" spans="1:15" s="41" customFormat="1" x14ac:dyDescent="0.25">
      <c r="A525" s="11"/>
      <c r="B525" s="54"/>
      <c r="C525" s="52"/>
      <c r="E525" s="54"/>
      <c r="F525" s="54"/>
      <c r="G525" s="49"/>
      <c r="H525" s="54"/>
      <c r="I525" s="44"/>
      <c r="J525" s="53"/>
      <c r="K525" s="45"/>
      <c r="L525" s="54"/>
      <c r="M525" s="54"/>
      <c r="N525" s="54"/>
      <c r="O525" s="54"/>
    </row>
    <row r="526" spans="1:15" s="41" customFormat="1" x14ac:dyDescent="0.25">
      <c r="A526" s="11"/>
      <c r="B526" s="54"/>
      <c r="C526" s="52"/>
      <c r="E526" s="54"/>
      <c r="F526" s="54"/>
      <c r="G526" s="49"/>
      <c r="H526" s="54"/>
      <c r="I526" s="44"/>
      <c r="J526" s="53"/>
      <c r="K526" s="45"/>
      <c r="L526" s="54"/>
      <c r="M526" s="54"/>
      <c r="N526" s="54"/>
      <c r="O526" s="54"/>
    </row>
    <row r="527" spans="1:15" s="51" customFormat="1" x14ac:dyDescent="0.25">
      <c r="A527" s="11"/>
      <c r="B527" s="66"/>
      <c r="C527" s="58"/>
      <c r="E527" s="66"/>
      <c r="F527" s="66"/>
      <c r="G527" s="67"/>
      <c r="H527" s="66"/>
      <c r="I527" s="69"/>
      <c r="J527" s="57"/>
      <c r="K527" s="70"/>
      <c r="L527" s="66"/>
      <c r="M527" s="66"/>
      <c r="N527" s="66"/>
      <c r="O527" s="66"/>
    </row>
    <row r="528" spans="1:15" s="41" customFormat="1" x14ac:dyDescent="0.25">
      <c r="A528" s="11"/>
      <c r="B528" s="54"/>
      <c r="C528" s="52"/>
      <c r="E528" s="54"/>
      <c r="F528" s="54"/>
      <c r="G528" s="49"/>
      <c r="H528" s="54"/>
      <c r="I528" s="44"/>
      <c r="J528" s="53"/>
      <c r="K528" s="45"/>
      <c r="L528" s="54"/>
      <c r="M528" s="54"/>
      <c r="N528" s="54"/>
      <c r="O528" s="54"/>
    </row>
    <row r="529" spans="1:15" s="41" customFormat="1" x14ac:dyDescent="0.25">
      <c r="A529" s="11"/>
      <c r="B529" s="54"/>
      <c r="C529" s="52"/>
      <c r="E529" s="54"/>
      <c r="F529" s="54"/>
      <c r="G529" s="49"/>
      <c r="H529" s="54"/>
      <c r="I529" s="44"/>
      <c r="J529" s="53"/>
      <c r="K529" s="45"/>
      <c r="L529" s="54"/>
      <c r="M529" s="54"/>
      <c r="N529" s="54"/>
    </row>
    <row r="530" spans="1:15" s="41" customFormat="1" x14ac:dyDescent="0.25">
      <c r="A530" s="11"/>
      <c r="B530" s="54"/>
      <c r="C530" s="52"/>
      <c r="E530" s="54"/>
      <c r="F530" s="54"/>
      <c r="G530" s="49"/>
      <c r="H530" s="54"/>
      <c r="I530" s="44"/>
      <c r="J530" s="53"/>
      <c r="K530" s="45"/>
      <c r="L530" s="54"/>
      <c r="M530" s="54"/>
      <c r="N530" s="54"/>
      <c r="O530" s="54"/>
    </row>
    <row r="531" spans="1:15" s="41" customFormat="1" x14ac:dyDescent="0.25">
      <c r="A531" s="11"/>
      <c r="B531" s="54"/>
      <c r="C531" s="52"/>
      <c r="E531" s="76"/>
      <c r="F531" s="54"/>
      <c r="G531" s="49"/>
      <c r="I531" s="44"/>
      <c r="J531" s="53"/>
      <c r="K531" s="45"/>
      <c r="L531" s="54"/>
      <c r="M531" s="54"/>
      <c r="N531" s="54"/>
      <c r="O531" s="54"/>
    </row>
    <row r="532" spans="1:15" s="41" customFormat="1" x14ac:dyDescent="0.25">
      <c r="A532" s="11"/>
      <c r="B532" s="54"/>
      <c r="C532" s="52"/>
      <c r="E532" s="54"/>
      <c r="F532" s="54"/>
      <c r="G532" s="49"/>
      <c r="H532" s="54"/>
      <c r="I532" s="44"/>
      <c r="J532" s="53"/>
      <c r="K532" s="45"/>
      <c r="L532" s="54"/>
      <c r="M532" s="54"/>
      <c r="N532" s="54"/>
      <c r="O532" s="54"/>
    </row>
    <row r="533" spans="1:15" s="41" customFormat="1" x14ac:dyDescent="0.25">
      <c r="A533" s="11"/>
      <c r="B533" s="54"/>
      <c r="C533" s="52"/>
      <c r="E533" s="54"/>
      <c r="F533" s="54"/>
      <c r="G533" s="49"/>
      <c r="H533" s="54"/>
      <c r="I533" s="44"/>
      <c r="J533" s="53"/>
      <c r="K533" s="45"/>
      <c r="L533" s="54"/>
      <c r="M533" s="54"/>
      <c r="N533" s="54"/>
      <c r="O533" s="54"/>
    </row>
    <row r="534" spans="1:15" s="41" customFormat="1" x14ac:dyDescent="0.25">
      <c r="A534" s="11"/>
      <c r="C534" s="52"/>
      <c r="E534" s="54"/>
      <c r="F534" s="54"/>
      <c r="G534" s="49"/>
      <c r="H534" s="54"/>
      <c r="I534" s="44"/>
      <c r="J534" s="53"/>
      <c r="K534" s="45"/>
      <c r="L534" s="54"/>
      <c r="M534" s="54"/>
      <c r="N534" s="54"/>
      <c r="O534" s="54"/>
    </row>
    <row r="535" spans="1:15" s="51" customFormat="1" x14ac:dyDescent="0.25">
      <c r="A535" s="11"/>
      <c r="B535" s="66"/>
      <c r="C535" s="58"/>
      <c r="E535" s="66"/>
      <c r="F535" s="66"/>
      <c r="G535" s="67"/>
      <c r="H535" s="66"/>
      <c r="I535" s="69"/>
      <c r="J535" s="57"/>
      <c r="K535" s="70"/>
      <c r="L535" s="66"/>
      <c r="M535" s="66"/>
      <c r="N535" s="66"/>
      <c r="O535" s="66"/>
    </row>
    <row r="536" spans="1:15" s="41" customFormat="1" x14ac:dyDescent="0.25">
      <c r="A536" s="11"/>
      <c r="B536" s="54"/>
      <c r="C536" s="52"/>
      <c r="G536" s="63"/>
      <c r="I536" s="44"/>
      <c r="J536" s="53"/>
      <c r="K536" s="45"/>
    </row>
    <row r="537" spans="1:15" s="41" customFormat="1" x14ac:dyDescent="0.25">
      <c r="A537" s="11"/>
      <c r="B537" s="54"/>
      <c r="C537" s="52"/>
      <c r="E537" s="54"/>
      <c r="F537" s="54"/>
      <c r="G537" s="49"/>
      <c r="H537" s="54"/>
      <c r="I537" s="44"/>
      <c r="J537" s="53"/>
      <c r="K537" s="45"/>
      <c r="L537" s="54"/>
      <c r="M537" s="54"/>
      <c r="N537" s="54"/>
      <c r="O537" s="54"/>
    </row>
    <row r="538" spans="1:15" s="51" customFormat="1" x14ac:dyDescent="0.25">
      <c r="A538" s="11"/>
      <c r="B538" s="66"/>
      <c r="C538" s="58"/>
      <c r="E538" s="66"/>
      <c r="F538" s="66"/>
      <c r="G538" s="67"/>
      <c r="H538" s="66"/>
      <c r="I538" s="69"/>
      <c r="J538" s="57"/>
      <c r="K538" s="70"/>
      <c r="L538" s="66"/>
      <c r="M538" s="66"/>
      <c r="N538" s="66"/>
      <c r="O538" s="66"/>
    </row>
    <row r="539" spans="1:15" s="41" customFormat="1" x14ac:dyDescent="0.25">
      <c r="A539" s="11"/>
      <c r="B539" s="54"/>
      <c r="C539" s="52"/>
      <c r="E539" s="54"/>
      <c r="F539" s="54"/>
      <c r="G539" s="49"/>
      <c r="H539" s="54"/>
      <c r="I539" s="44"/>
      <c r="J539" s="53"/>
      <c r="K539" s="45"/>
      <c r="L539" s="54"/>
      <c r="M539" s="54"/>
      <c r="N539" s="54"/>
      <c r="O539" s="54"/>
    </row>
    <row r="540" spans="1:15" s="41" customFormat="1" x14ac:dyDescent="0.25">
      <c r="A540" s="11"/>
      <c r="B540" s="54"/>
      <c r="C540" s="52"/>
      <c r="E540" s="76"/>
      <c r="F540" s="54"/>
      <c r="G540" s="49"/>
      <c r="H540" s="54"/>
      <c r="I540" s="44"/>
      <c r="J540" s="53"/>
      <c r="K540" s="45"/>
      <c r="L540" s="54"/>
      <c r="M540" s="54"/>
      <c r="N540" s="54"/>
      <c r="O540" s="54"/>
    </row>
    <row r="541" spans="1:15" s="41" customFormat="1" x14ac:dyDescent="0.25">
      <c r="A541" s="11"/>
      <c r="B541" s="54"/>
      <c r="C541" s="52"/>
      <c r="E541" s="54"/>
      <c r="F541" s="54"/>
      <c r="G541" s="49"/>
      <c r="H541" s="54"/>
      <c r="I541" s="44"/>
      <c r="J541" s="53"/>
      <c r="K541" s="45"/>
      <c r="L541" s="54"/>
      <c r="M541" s="54"/>
      <c r="N541" s="54"/>
      <c r="O541" s="54"/>
    </row>
    <row r="542" spans="1:15" s="41" customFormat="1" x14ac:dyDescent="0.25">
      <c r="A542" s="11"/>
      <c r="B542" s="54"/>
      <c r="C542" s="52"/>
      <c r="E542" s="54"/>
      <c r="F542" s="54"/>
      <c r="G542" s="49"/>
      <c r="H542" s="54"/>
      <c r="I542" s="44"/>
      <c r="J542" s="53"/>
      <c r="K542" s="45"/>
      <c r="L542" s="54"/>
      <c r="M542" s="54"/>
      <c r="N542" s="54"/>
      <c r="O542" s="54"/>
    </row>
    <row r="543" spans="1:15" s="41" customFormat="1" x14ac:dyDescent="0.25">
      <c r="A543" s="11"/>
      <c r="B543" s="54"/>
      <c r="C543" s="52"/>
      <c r="E543" s="54"/>
      <c r="F543" s="54"/>
      <c r="G543" s="49"/>
      <c r="H543" s="54"/>
      <c r="I543" s="44"/>
      <c r="J543" s="53"/>
      <c r="K543" s="45"/>
      <c r="L543" s="54"/>
      <c r="M543" s="54"/>
      <c r="O543" s="54"/>
    </row>
    <row r="544" spans="1:15" s="41" customFormat="1" x14ac:dyDescent="0.25">
      <c r="A544" s="11"/>
      <c r="B544" s="54"/>
      <c r="C544" s="52"/>
      <c r="E544" s="54"/>
      <c r="F544" s="54"/>
      <c r="G544" s="49"/>
      <c r="H544" s="54"/>
      <c r="I544" s="44"/>
      <c r="J544" s="53"/>
      <c r="K544" s="45"/>
      <c r="L544" s="54"/>
      <c r="M544" s="54"/>
      <c r="N544" s="54"/>
      <c r="O544" s="54"/>
    </row>
    <row r="545" spans="1:16" s="51" customFormat="1" x14ac:dyDescent="0.25">
      <c r="A545" s="11"/>
      <c r="B545" s="66"/>
      <c r="C545" s="58"/>
      <c r="G545" s="68"/>
      <c r="I545" s="69"/>
      <c r="J545" s="57"/>
      <c r="K545" s="70"/>
    </row>
    <row r="546" spans="1:16" s="41" customFormat="1" x14ac:dyDescent="0.25">
      <c r="A546" s="11"/>
      <c r="B546" s="54"/>
      <c r="C546" s="52"/>
      <c r="E546" s="54"/>
      <c r="F546" s="54"/>
      <c r="G546" s="49"/>
      <c r="H546" s="54"/>
      <c r="I546" s="44"/>
      <c r="J546" s="53"/>
      <c r="K546" s="45"/>
      <c r="L546" s="54"/>
      <c r="M546" s="54"/>
      <c r="N546" s="54"/>
      <c r="O546" s="54"/>
    </row>
    <row r="547" spans="1:16" s="41" customFormat="1" x14ac:dyDescent="0.25">
      <c r="A547" s="11"/>
      <c r="B547" s="54"/>
      <c r="C547" s="52"/>
      <c r="E547" s="54"/>
      <c r="F547" s="49"/>
      <c r="G547" s="63"/>
      <c r="I547" s="44"/>
      <c r="J547" s="53"/>
      <c r="K547" s="45"/>
      <c r="L547" s="54"/>
      <c r="M547" s="54"/>
      <c r="N547" s="54"/>
    </row>
    <row r="548" spans="1:16" s="41" customFormat="1" x14ac:dyDescent="0.25">
      <c r="A548" s="11"/>
      <c r="B548" s="54"/>
      <c r="C548" s="52"/>
      <c r="E548" s="54"/>
      <c r="F548" s="54"/>
      <c r="G548" s="49"/>
      <c r="H548" s="54"/>
      <c r="I548" s="44"/>
      <c r="J548" s="53"/>
      <c r="K548" s="45"/>
      <c r="L548" s="54"/>
      <c r="M548" s="54"/>
      <c r="N548" s="54"/>
      <c r="O548" s="54"/>
      <c r="P548" s="54"/>
    </row>
    <row r="549" spans="1:16" s="41" customFormat="1" x14ac:dyDescent="0.25">
      <c r="A549" s="11"/>
      <c r="B549" s="54"/>
      <c r="C549" s="52"/>
      <c r="E549" s="54"/>
      <c r="F549" s="54"/>
      <c r="G549" s="49"/>
      <c r="H549" s="54"/>
      <c r="I549" s="44"/>
      <c r="J549" s="53"/>
      <c r="K549" s="45"/>
      <c r="L549" s="54"/>
      <c r="M549" s="54"/>
      <c r="N549" s="54"/>
      <c r="O549" s="54"/>
    </row>
    <row r="550" spans="1:16" s="51" customFormat="1" x14ac:dyDescent="0.25">
      <c r="A550" s="11"/>
      <c r="C550" s="58"/>
      <c r="E550" s="66"/>
      <c r="G550" s="68"/>
      <c r="I550" s="69"/>
      <c r="J550" s="57"/>
      <c r="K550" s="70"/>
    </row>
    <row r="551" spans="1:16" s="41" customFormat="1" x14ac:dyDescent="0.25">
      <c r="A551" s="11"/>
      <c r="B551" s="54"/>
      <c r="C551" s="52"/>
      <c r="E551" s="54"/>
      <c r="G551" s="63"/>
      <c r="I551" s="44"/>
      <c r="J551" s="53"/>
      <c r="K551" s="45"/>
    </row>
    <row r="552" spans="1:16" s="41" customFormat="1" x14ac:dyDescent="0.25">
      <c r="A552" s="11"/>
      <c r="B552" s="54"/>
      <c r="C552" s="52"/>
      <c r="E552" s="54"/>
      <c r="F552" s="54"/>
      <c r="G552" s="49"/>
      <c r="H552" s="54"/>
      <c r="I552" s="44"/>
      <c r="J552" s="53"/>
      <c r="K552" s="45"/>
      <c r="L552" s="54"/>
      <c r="M552" s="54"/>
      <c r="N552" s="54"/>
      <c r="O552" s="54"/>
    </row>
    <row r="553" spans="1:16" s="41" customFormat="1" x14ac:dyDescent="0.25">
      <c r="A553" s="11"/>
      <c r="B553" s="54"/>
      <c r="C553" s="52"/>
      <c r="E553" s="54"/>
      <c r="F553" s="54"/>
      <c r="G553" s="49"/>
      <c r="H553" s="54"/>
      <c r="I553" s="44"/>
      <c r="J553" s="53"/>
      <c r="K553" s="45"/>
      <c r="L553" s="54"/>
      <c r="M553" s="54"/>
      <c r="N553" s="54"/>
      <c r="O553" s="54"/>
    </row>
    <row r="554" spans="1:16" s="41" customFormat="1" x14ac:dyDescent="0.25">
      <c r="A554" s="11"/>
      <c r="B554" s="54"/>
      <c r="C554" s="52"/>
      <c r="E554" s="54"/>
      <c r="F554" s="54"/>
      <c r="G554" s="49"/>
      <c r="H554" s="54"/>
      <c r="I554" s="44"/>
      <c r="J554" s="53"/>
      <c r="K554" s="45"/>
      <c r="L554" s="54"/>
      <c r="M554" s="54"/>
      <c r="N554" s="54"/>
      <c r="O554" s="54"/>
    </row>
    <row r="555" spans="1:16" s="51" customFormat="1" x14ac:dyDescent="0.25">
      <c r="A555" s="11"/>
      <c r="B555" s="66"/>
      <c r="C555" s="58"/>
      <c r="E555" s="66"/>
      <c r="F555" s="66"/>
      <c r="G555" s="67"/>
      <c r="H555" s="66"/>
      <c r="I555" s="69"/>
      <c r="J555" s="57"/>
      <c r="K555" s="70"/>
      <c r="L555" s="66"/>
      <c r="M555" s="66"/>
      <c r="N555" s="66"/>
      <c r="O555" s="66"/>
    </row>
    <row r="556" spans="1:16" s="41" customFormat="1" x14ac:dyDescent="0.25">
      <c r="A556" s="11"/>
      <c r="C556" s="52"/>
      <c r="G556" s="49"/>
      <c r="I556" s="44"/>
      <c r="J556" s="53"/>
      <c r="K556" s="45"/>
    </row>
    <row r="557" spans="1:16" s="41" customFormat="1" x14ac:dyDescent="0.25">
      <c r="A557" s="11"/>
      <c r="B557" s="73"/>
      <c r="C557" s="52"/>
      <c r="G557" s="63"/>
      <c r="I557" s="44"/>
      <c r="J557" s="53"/>
      <c r="K557" s="45"/>
    </row>
    <row r="558" spans="1:16" s="41" customFormat="1" x14ac:dyDescent="0.25">
      <c r="A558" s="11"/>
      <c r="C558" s="52"/>
      <c r="F558" s="49"/>
      <c r="G558" s="63"/>
      <c r="I558" s="44"/>
      <c r="J558" s="53"/>
      <c r="K558" s="45"/>
    </row>
    <row r="559" spans="1:16" s="41" customFormat="1" x14ac:dyDescent="0.25">
      <c r="A559" s="11"/>
      <c r="B559" s="55"/>
      <c r="C559" s="52"/>
      <c r="G559" s="63"/>
      <c r="I559" s="44"/>
      <c r="J559" s="53"/>
      <c r="K559" s="45"/>
    </row>
    <row r="560" spans="1:16" s="41" customFormat="1" x14ac:dyDescent="0.25">
      <c r="A560" s="11"/>
      <c r="B560" s="54"/>
      <c r="C560" s="52"/>
      <c r="E560" s="54"/>
      <c r="G560" s="63"/>
      <c r="I560" s="44"/>
      <c r="J560" s="53"/>
      <c r="K560" s="45"/>
      <c r="O560" s="73"/>
    </row>
    <row r="561" spans="1:15" s="41" customFormat="1" x14ac:dyDescent="0.25">
      <c r="A561" s="11"/>
      <c r="B561" s="54"/>
      <c r="C561" s="52"/>
      <c r="E561" s="54"/>
      <c r="G561" s="63"/>
      <c r="I561" s="44"/>
      <c r="J561" s="53"/>
      <c r="K561" s="45"/>
      <c r="O561" s="73"/>
    </row>
    <row r="562" spans="1:15" s="41" customFormat="1" x14ac:dyDescent="0.25">
      <c r="A562" s="11"/>
      <c r="B562" s="54"/>
      <c r="C562" s="52"/>
      <c r="G562" s="63"/>
      <c r="I562" s="44"/>
      <c r="J562" s="53"/>
      <c r="K562" s="45"/>
    </row>
    <row r="563" spans="1:15" s="41" customFormat="1" x14ac:dyDescent="0.25">
      <c r="A563" s="11"/>
      <c r="B563" s="54"/>
      <c r="C563" s="52"/>
      <c r="G563" s="63"/>
      <c r="I563" s="44"/>
      <c r="J563" s="53"/>
      <c r="K563" s="45"/>
    </row>
    <row r="564" spans="1:15" s="41" customFormat="1" x14ac:dyDescent="0.25">
      <c r="A564" s="11"/>
      <c r="B564" s="54"/>
      <c r="C564" s="52"/>
      <c r="G564" s="63"/>
      <c r="I564" s="44"/>
      <c r="J564" s="53"/>
      <c r="K564" s="45"/>
    </row>
    <row r="565" spans="1:15" s="41" customFormat="1" x14ac:dyDescent="0.25">
      <c r="A565" s="11"/>
      <c r="B565" s="54"/>
      <c r="C565" s="52"/>
      <c r="G565" s="63"/>
      <c r="I565" s="44"/>
      <c r="J565" s="53"/>
      <c r="K565" s="45"/>
    </row>
    <row r="566" spans="1:15" s="41" customFormat="1" x14ac:dyDescent="0.25">
      <c r="A566" s="11"/>
      <c r="B566" s="42"/>
      <c r="C566" s="52"/>
      <c r="G566" s="63"/>
      <c r="I566" s="44"/>
      <c r="J566" s="53"/>
      <c r="K566" s="45"/>
    </row>
    <row r="567" spans="1:15" s="41" customFormat="1" x14ac:dyDescent="0.25">
      <c r="A567" s="11"/>
      <c r="C567" s="52"/>
      <c r="G567" s="49"/>
      <c r="I567" s="44"/>
      <c r="J567" s="53"/>
      <c r="K567" s="45"/>
    </row>
    <row r="568" spans="1:15" s="41" customFormat="1" x14ac:dyDescent="0.25">
      <c r="A568" s="11"/>
      <c r="C568" s="52"/>
      <c r="G568" s="63"/>
      <c r="I568" s="44"/>
      <c r="J568" s="53"/>
      <c r="K568" s="45"/>
    </row>
    <row r="569" spans="1:15" s="41" customFormat="1" x14ac:dyDescent="0.25">
      <c r="A569" s="11"/>
      <c r="C569" s="52"/>
      <c r="G569" s="49"/>
      <c r="I569" s="44"/>
      <c r="J569" s="53"/>
      <c r="K569" s="45"/>
    </row>
    <row r="570" spans="1:15" s="41" customFormat="1" x14ac:dyDescent="0.25">
      <c r="A570" s="11"/>
      <c r="C570" s="52"/>
      <c r="G570" s="63"/>
      <c r="I570" s="44"/>
      <c r="J570" s="53"/>
      <c r="K570" s="45"/>
    </row>
    <row r="571" spans="1:15" s="41" customFormat="1" x14ac:dyDescent="0.25">
      <c r="A571" s="11"/>
      <c r="C571" s="52"/>
      <c r="G571" s="63"/>
      <c r="I571" s="44"/>
      <c r="J571" s="53"/>
      <c r="K571" s="45"/>
    </row>
    <row r="572" spans="1:15" s="41" customFormat="1" x14ac:dyDescent="0.25">
      <c r="A572" s="11"/>
      <c r="B572" s="55"/>
      <c r="C572" s="52"/>
      <c r="E572" s="54"/>
      <c r="F572" s="54"/>
      <c r="G572" s="63"/>
      <c r="I572" s="44"/>
      <c r="J572" s="53"/>
      <c r="K572" s="45"/>
    </row>
    <row r="573" spans="1:15" s="41" customFormat="1" x14ac:dyDescent="0.25">
      <c r="A573" s="11"/>
      <c r="B573" s="54"/>
      <c r="C573" s="52"/>
      <c r="G573" s="63"/>
      <c r="I573" s="44"/>
      <c r="J573" s="53"/>
      <c r="K573" s="45"/>
    </row>
    <row r="574" spans="1:15" s="41" customFormat="1" x14ac:dyDescent="0.25">
      <c r="A574" s="11"/>
      <c r="C574" s="52"/>
      <c r="G574" s="63"/>
      <c r="I574" s="44"/>
      <c r="J574" s="53"/>
      <c r="K574" s="45"/>
    </row>
    <row r="575" spans="1:15" s="41" customFormat="1" x14ac:dyDescent="0.25">
      <c r="A575" s="11"/>
      <c r="B575" s="54"/>
      <c r="C575" s="52"/>
      <c r="E575" s="54"/>
      <c r="G575" s="63"/>
      <c r="I575" s="44"/>
      <c r="J575" s="53"/>
      <c r="K575" s="45"/>
    </row>
    <row r="576" spans="1:15" s="41" customFormat="1" x14ac:dyDescent="0.25">
      <c r="A576" s="11"/>
      <c r="B576" s="54"/>
      <c r="C576" s="52"/>
      <c r="G576" s="63"/>
      <c r="I576" s="44"/>
      <c r="J576" s="53"/>
      <c r="K576" s="45"/>
    </row>
    <row r="577" spans="1:15" s="41" customFormat="1" x14ac:dyDescent="0.25">
      <c r="A577" s="11"/>
      <c r="B577" s="54"/>
      <c r="C577" s="52"/>
      <c r="G577" s="63"/>
      <c r="I577" s="44"/>
      <c r="J577" s="53"/>
      <c r="K577" s="45"/>
    </row>
    <row r="578" spans="1:15" s="41" customFormat="1" x14ac:dyDescent="0.25">
      <c r="A578" s="11"/>
      <c r="B578" s="54"/>
      <c r="C578" s="52"/>
      <c r="G578" s="63"/>
      <c r="I578" s="44"/>
      <c r="J578" s="53"/>
      <c r="K578" s="45"/>
    </row>
    <row r="579" spans="1:15" s="41" customFormat="1" x14ac:dyDescent="0.25">
      <c r="A579" s="11"/>
      <c r="C579" s="52"/>
      <c r="G579" s="49"/>
      <c r="I579" s="44"/>
      <c r="J579" s="53"/>
    </row>
    <row r="580" spans="1:15" s="41" customFormat="1" x14ac:dyDescent="0.25">
      <c r="A580" s="11"/>
      <c r="C580" s="52"/>
      <c r="G580" s="63"/>
      <c r="I580" s="44"/>
      <c r="J580" s="53"/>
      <c r="K580" s="45"/>
    </row>
    <row r="581" spans="1:15" s="41" customFormat="1" x14ac:dyDescent="0.25">
      <c r="A581" s="11"/>
      <c r="C581" s="52"/>
      <c r="G581" s="49"/>
      <c r="I581" s="44"/>
      <c r="J581" s="53"/>
      <c r="K581" s="45"/>
    </row>
    <row r="582" spans="1:15" s="41" customFormat="1" x14ac:dyDescent="0.25">
      <c r="A582" s="11"/>
      <c r="C582" s="52"/>
      <c r="E582" s="54"/>
      <c r="G582" s="63"/>
      <c r="I582" s="44"/>
      <c r="J582" s="53"/>
      <c r="K582" s="45"/>
    </row>
    <row r="583" spans="1:15" s="41" customFormat="1" x14ac:dyDescent="0.25">
      <c r="A583" s="11"/>
      <c r="C583" s="52"/>
      <c r="G583" s="49"/>
      <c r="I583" s="44"/>
      <c r="J583" s="53"/>
      <c r="K583" s="45"/>
    </row>
    <row r="584" spans="1:15" s="41" customFormat="1" x14ac:dyDescent="0.25">
      <c r="A584" s="11"/>
      <c r="C584" s="52"/>
      <c r="G584" s="49"/>
      <c r="I584" s="44"/>
      <c r="J584" s="53"/>
      <c r="K584" s="45"/>
    </row>
    <row r="586" spans="1:15" s="41" customFormat="1" x14ac:dyDescent="0.25">
      <c r="A586" s="11"/>
      <c r="B586" s="54"/>
      <c r="C586" s="52"/>
      <c r="G586" s="63"/>
      <c r="I586" s="44"/>
      <c r="J586" s="53"/>
      <c r="K586" s="45"/>
    </row>
    <row r="587" spans="1:15" s="41" customFormat="1" x14ac:dyDescent="0.25">
      <c r="A587" s="11"/>
      <c r="B587" s="54"/>
      <c r="C587" s="52"/>
      <c r="E587" s="54"/>
      <c r="G587" s="63"/>
      <c r="I587" s="44"/>
      <c r="J587" s="53"/>
      <c r="K587" s="45"/>
    </row>
    <row r="588" spans="1:15" s="41" customFormat="1" x14ac:dyDescent="0.25">
      <c r="A588" s="11"/>
      <c r="C588" s="52"/>
      <c r="G588" s="49"/>
      <c r="I588" s="44"/>
      <c r="J588" s="53"/>
      <c r="K588" s="45"/>
    </row>
    <row r="589" spans="1:15" s="41" customFormat="1" x14ac:dyDescent="0.25">
      <c r="A589" s="11"/>
      <c r="B589" s="54"/>
      <c r="C589" s="52"/>
      <c r="E589" s="54"/>
      <c r="G589" s="63"/>
      <c r="I589" s="44"/>
      <c r="J589" s="53"/>
      <c r="K589" s="45"/>
      <c r="O589" s="73"/>
    </row>
    <row r="590" spans="1:15" s="41" customFormat="1" x14ac:dyDescent="0.25">
      <c r="A590" s="11"/>
      <c r="B590" s="55"/>
      <c r="C590" s="52"/>
      <c r="G590" s="63"/>
      <c r="I590" s="44"/>
      <c r="J590" s="53"/>
      <c r="K590" s="45"/>
    </row>
    <row r="591" spans="1:15" s="41" customFormat="1" x14ac:dyDescent="0.25">
      <c r="A591" s="11"/>
      <c r="B591" s="55"/>
      <c r="C591" s="52"/>
      <c r="G591" s="63"/>
      <c r="I591" s="44"/>
      <c r="J591" s="53"/>
      <c r="K591" s="45"/>
    </row>
    <row r="592" spans="1:15" s="41" customFormat="1" x14ac:dyDescent="0.25">
      <c r="A592" s="11"/>
      <c r="B592" s="55"/>
      <c r="C592" s="52"/>
      <c r="G592" s="63"/>
      <c r="I592" s="44"/>
      <c r="J592" s="53"/>
      <c r="K592" s="45"/>
    </row>
    <row r="593" spans="1:15" s="41" customFormat="1" x14ac:dyDescent="0.25">
      <c r="A593" s="11"/>
      <c r="B593" s="54"/>
      <c r="C593" s="52"/>
      <c r="G593" s="63"/>
      <c r="I593" s="44"/>
      <c r="J593" s="53"/>
      <c r="K593" s="45"/>
    </row>
    <row r="594" spans="1:15" s="41" customFormat="1" x14ac:dyDescent="0.25">
      <c r="A594" s="11"/>
      <c r="B594" s="55"/>
      <c r="C594" s="52"/>
      <c r="G594" s="63"/>
      <c r="H594" s="54"/>
      <c r="I594" s="44"/>
      <c r="J594" s="53"/>
      <c r="K594" s="45"/>
    </row>
    <row r="595" spans="1:15" s="41" customFormat="1" x14ac:dyDescent="0.25">
      <c r="A595" s="11"/>
      <c r="B595" s="55"/>
      <c r="C595" s="52"/>
      <c r="E595" s="54"/>
      <c r="G595" s="63"/>
      <c r="H595" s="54"/>
      <c r="I595" s="44"/>
      <c r="J595" s="53"/>
      <c r="K595" s="45"/>
      <c r="L595" s="54"/>
      <c r="M595" s="54"/>
      <c r="N595" s="54"/>
      <c r="O595" s="54"/>
    </row>
    <row r="596" spans="1:15" s="41" customFormat="1" x14ac:dyDescent="0.25">
      <c r="A596" s="11"/>
      <c r="C596" s="52"/>
      <c r="G596" s="49"/>
      <c r="I596" s="44"/>
      <c r="J596" s="53"/>
      <c r="K596" s="45"/>
    </row>
    <row r="597" spans="1:15" s="41" customFormat="1" x14ac:dyDescent="0.25">
      <c r="A597" s="11"/>
      <c r="B597" s="55"/>
      <c r="C597" s="52"/>
      <c r="G597" s="63"/>
      <c r="I597" s="44"/>
      <c r="J597" s="53"/>
      <c r="K597" s="45"/>
    </row>
    <row r="598" spans="1:15" s="41" customFormat="1" x14ac:dyDescent="0.25">
      <c r="A598" s="11"/>
      <c r="B598" s="54"/>
      <c r="C598" s="52"/>
      <c r="G598" s="63"/>
      <c r="I598" s="44"/>
      <c r="J598" s="53"/>
      <c r="K598" s="45"/>
    </row>
    <row r="599" spans="1:15" s="41" customFormat="1" x14ac:dyDescent="0.25">
      <c r="A599" s="11"/>
      <c r="C599" s="52"/>
      <c r="G599" s="49"/>
      <c r="I599" s="44"/>
      <c r="J599" s="53"/>
      <c r="K599" s="45"/>
    </row>
    <row r="600" spans="1:15" s="41" customFormat="1" x14ac:dyDescent="0.25">
      <c r="A600" s="11"/>
      <c r="C600" s="52"/>
      <c r="G600" s="49"/>
      <c r="I600" s="44"/>
      <c r="J600" s="53"/>
      <c r="K600" s="45"/>
    </row>
    <row r="601" spans="1:15" s="41" customFormat="1" x14ac:dyDescent="0.25">
      <c r="A601" s="11"/>
      <c r="C601" s="52"/>
      <c r="G601" s="49"/>
      <c r="I601" s="44"/>
      <c r="J601" s="53"/>
      <c r="K601" s="45"/>
    </row>
    <row r="602" spans="1:15" s="41" customFormat="1" x14ac:dyDescent="0.25">
      <c r="A602" s="11"/>
      <c r="B602" s="54"/>
      <c r="C602" s="52"/>
      <c r="G602" s="63"/>
      <c r="I602" s="44"/>
      <c r="J602" s="53"/>
      <c r="K602" s="45"/>
    </row>
    <row r="603" spans="1:15" s="41" customFormat="1" x14ac:dyDescent="0.25">
      <c r="A603" s="11"/>
      <c r="C603" s="52"/>
      <c r="G603" s="63"/>
      <c r="I603" s="44"/>
      <c r="J603" s="53"/>
      <c r="K603" s="45"/>
    </row>
    <row r="604" spans="1:15" s="41" customFormat="1" x14ac:dyDescent="0.25">
      <c r="A604" s="11"/>
      <c r="B604" s="42"/>
      <c r="C604" s="52"/>
      <c r="G604" s="63"/>
      <c r="I604" s="44"/>
      <c r="J604" s="53"/>
      <c r="K604" s="45"/>
    </row>
    <row r="606" spans="1:15" s="41" customFormat="1" x14ac:dyDescent="0.25">
      <c r="A606" s="11"/>
      <c r="C606" s="52"/>
      <c r="G606" s="49"/>
      <c r="I606" s="44"/>
      <c r="J606" s="53"/>
      <c r="K606" s="45"/>
    </row>
    <row r="607" spans="1:15" s="41" customFormat="1" x14ac:dyDescent="0.25">
      <c r="A607" s="11"/>
      <c r="B607" s="55"/>
      <c r="C607" s="52"/>
      <c r="G607" s="63"/>
      <c r="I607" s="44"/>
      <c r="J607" s="53"/>
      <c r="K607" s="45"/>
    </row>
    <row r="608" spans="1:15" s="41" customFormat="1" x14ac:dyDescent="0.25">
      <c r="A608" s="11"/>
      <c r="C608" s="52"/>
      <c r="G608" s="63"/>
      <c r="I608" s="44"/>
      <c r="J608" s="53"/>
      <c r="K608" s="45"/>
    </row>
    <row r="609" spans="1:15" s="41" customFormat="1" x14ac:dyDescent="0.25">
      <c r="A609" s="11"/>
      <c r="B609" s="54"/>
      <c r="C609" s="52"/>
      <c r="E609" s="54"/>
      <c r="G609" s="63"/>
      <c r="I609" s="44"/>
      <c r="J609" s="53"/>
      <c r="K609" s="45"/>
    </row>
    <row r="610" spans="1:15" s="41" customFormat="1" x14ac:dyDescent="0.25">
      <c r="A610" s="11"/>
      <c r="B610" s="55"/>
      <c r="C610" s="52"/>
      <c r="G610" s="63"/>
      <c r="I610" s="44"/>
      <c r="J610" s="53"/>
      <c r="K610" s="45"/>
    </row>
    <row r="611" spans="1:15" s="41" customFormat="1" x14ac:dyDescent="0.25">
      <c r="A611" s="11"/>
      <c r="B611" s="55"/>
      <c r="C611" s="52"/>
      <c r="E611" s="54"/>
      <c r="G611" s="63"/>
      <c r="H611" s="54"/>
      <c r="I611" s="44"/>
      <c r="J611" s="53"/>
      <c r="K611" s="45"/>
      <c r="L611" s="54"/>
      <c r="M611" s="54"/>
      <c r="N611" s="54"/>
      <c r="O611" s="54"/>
    </row>
    <row r="612" spans="1:15" s="41" customFormat="1" x14ac:dyDescent="0.25">
      <c r="A612" s="11"/>
      <c r="C612" s="52"/>
      <c r="G612" s="49"/>
      <c r="I612" s="44"/>
      <c r="J612" s="53"/>
      <c r="K612" s="45"/>
    </row>
    <row r="613" spans="1:15" s="41" customFormat="1" x14ac:dyDescent="0.25">
      <c r="A613" s="11"/>
      <c r="B613" s="55"/>
      <c r="C613" s="52"/>
      <c r="G613" s="63"/>
      <c r="I613" s="44"/>
      <c r="J613" s="53"/>
      <c r="K613" s="45"/>
    </row>
    <row r="614" spans="1:15" s="41" customFormat="1" x14ac:dyDescent="0.25">
      <c r="A614" s="11"/>
      <c r="B614" s="55"/>
      <c r="C614" s="52"/>
      <c r="E614" s="54"/>
      <c r="F614" s="54"/>
      <c r="G614" s="63"/>
      <c r="I614" s="44"/>
      <c r="J614" s="53"/>
      <c r="K614" s="45"/>
    </row>
    <row r="615" spans="1:15" s="41" customFormat="1" x14ac:dyDescent="0.25">
      <c r="A615" s="11"/>
      <c r="B615" s="55"/>
      <c r="C615" s="52"/>
      <c r="E615" s="54"/>
      <c r="G615" s="63"/>
      <c r="H615" s="54"/>
      <c r="I615" s="44"/>
      <c r="J615" s="53"/>
      <c r="K615" s="45"/>
      <c r="L615" s="54"/>
      <c r="M615" s="54"/>
      <c r="N615" s="54"/>
    </row>
    <row r="616" spans="1:15" s="41" customFormat="1" x14ac:dyDescent="0.25">
      <c r="A616" s="11"/>
      <c r="B616" s="54"/>
      <c r="C616" s="52"/>
      <c r="E616" s="54"/>
      <c r="G616" s="63"/>
      <c r="I616" s="44"/>
      <c r="J616" s="53"/>
      <c r="K616" s="45"/>
    </row>
    <row r="617" spans="1:15" s="41" customFormat="1" x14ac:dyDescent="0.25">
      <c r="A617" s="11"/>
      <c r="C617" s="52"/>
      <c r="G617" s="49"/>
      <c r="I617" s="44"/>
      <c r="J617" s="53"/>
      <c r="K617" s="45"/>
    </row>
    <row r="618" spans="1:15" s="41" customFormat="1" x14ac:dyDescent="0.25">
      <c r="A618" s="11"/>
      <c r="B618" s="42"/>
      <c r="C618" s="52"/>
      <c r="G618" s="63"/>
      <c r="I618" s="44"/>
      <c r="J618" s="53"/>
      <c r="K618" s="45"/>
    </row>
    <row r="619" spans="1:15" s="41" customFormat="1" x14ac:dyDescent="0.25">
      <c r="A619" s="11"/>
      <c r="B619" s="55"/>
      <c r="C619" s="52"/>
      <c r="G619" s="63"/>
      <c r="I619" s="44"/>
      <c r="J619" s="53"/>
      <c r="K619" s="45"/>
      <c r="O619" s="54"/>
    </row>
    <row r="620" spans="1:15" s="41" customFormat="1" x14ac:dyDescent="0.25">
      <c r="A620" s="11"/>
      <c r="B620" s="54"/>
      <c r="C620" s="52"/>
      <c r="G620" s="63"/>
      <c r="I620" s="44"/>
      <c r="J620" s="53"/>
      <c r="K620" s="45"/>
    </row>
    <row r="621" spans="1:15" s="41" customFormat="1" x14ac:dyDescent="0.25">
      <c r="A621" s="11"/>
      <c r="C621" s="52"/>
      <c r="G621" s="49"/>
      <c r="I621" s="44"/>
      <c r="J621" s="53"/>
      <c r="K621" s="45"/>
    </row>
    <row r="622" spans="1:15" s="41" customFormat="1" x14ac:dyDescent="0.25">
      <c r="A622" s="11"/>
      <c r="B622" s="54"/>
      <c r="C622" s="52"/>
      <c r="E622" s="54"/>
      <c r="G622" s="63"/>
      <c r="I622" s="44"/>
      <c r="J622" s="53"/>
      <c r="K622" s="45"/>
    </row>
    <row r="623" spans="1:15" s="41" customFormat="1" x14ac:dyDescent="0.25">
      <c r="A623" s="11"/>
      <c r="C623" s="52"/>
      <c r="G623" s="49"/>
      <c r="I623" s="44"/>
      <c r="J623" s="53"/>
      <c r="K623" s="45"/>
    </row>
    <row r="624" spans="1:15" s="41" customFormat="1" x14ac:dyDescent="0.25">
      <c r="A624" s="11"/>
      <c r="B624" s="55"/>
      <c r="C624" s="52"/>
      <c r="G624" s="63"/>
      <c r="I624" s="44"/>
      <c r="J624" s="53"/>
      <c r="K624" s="45"/>
    </row>
    <row r="625" spans="1:15" s="41" customFormat="1" x14ac:dyDescent="0.25">
      <c r="A625" s="11"/>
      <c r="B625" s="55"/>
      <c r="C625" s="52"/>
      <c r="E625" s="54"/>
      <c r="G625" s="63"/>
      <c r="H625" s="54"/>
      <c r="I625" s="44"/>
      <c r="J625" s="53"/>
      <c r="K625" s="45"/>
      <c r="L625" s="54"/>
      <c r="M625" s="54"/>
      <c r="N625" s="54"/>
    </row>
    <row r="626" spans="1:15" s="41" customFormat="1" x14ac:dyDescent="0.25">
      <c r="A626" s="11"/>
      <c r="B626" s="54"/>
      <c r="C626" s="52"/>
      <c r="G626" s="63"/>
      <c r="I626" s="44"/>
      <c r="J626" s="53"/>
      <c r="K626" s="45"/>
    </row>
    <row r="627" spans="1:15" s="41" customFormat="1" x14ac:dyDescent="0.25">
      <c r="A627" s="11"/>
      <c r="C627" s="52"/>
      <c r="G627" s="49"/>
      <c r="I627" s="44"/>
      <c r="J627" s="53"/>
      <c r="K627" s="45"/>
    </row>
    <row r="628" spans="1:15" s="41" customFormat="1" x14ac:dyDescent="0.25">
      <c r="A628" s="11"/>
      <c r="B628" s="54"/>
      <c r="C628" s="52"/>
      <c r="G628" s="63"/>
      <c r="I628" s="44"/>
      <c r="J628" s="53"/>
      <c r="K628" s="45"/>
    </row>
    <row r="629" spans="1:15" s="41" customFormat="1" x14ac:dyDescent="0.25">
      <c r="A629" s="11"/>
      <c r="B629" s="54"/>
      <c r="C629" s="52"/>
      <c r="G629" s="63"/>
      <c r="I629" s="44"/>
      <c r="J629" s="53"/>
      <c r="K629" s="45"/>
    </row>
    <row r="630" spans="1:15" s="41" customFormat="1" x14ac:dyDescent="0.25">
      <c r="A630" s="11"/>
      <c r="B630" s="55"/>
      <c r="C630" s="52"/>
      <c r="E630" s="54"/>
      <c r="F630" s="54"/>
      <c r="G630" s="63"/>
      <c r="H630" s="54"/>
      <c r="I630" s="44"/>
      <c r="J630" s="53"/>
      <c r="K630" s="45"/>
      <c r="L630" s="54"/>
      <c r="M630" s="54"/>
      <c r="N630" s="54"/>
      <c r="O630" s="54"/>
    </row>
    <row r="631" spans="1:15" s="41" customFormat="1" x14ac:dyDescent="0.25">
      <c r="A631" s="11"/>
      <c r="C631" s="52"/>
      <c r="G631" s="49"/>
      <c r="I631" s="44"/>
      <c r="J631" s="53"/>
    </row>
    <row r="632" spans="1:15" s="41" customFormat="1" x14ac:dyDescent="0.25">
      <c r="A632" s="11"/>
      <c r="B632" s="55"/>
      <c r="C632" s="52"/>
      <c r="G632" s="63"/>
      <c r="H632" s="54"/>
      <c r="I632" s="44"/>
      <c r="J632" s="53"/>
      <c r="K632" s="45"/>
    </row>
    <row r="633" spans="1:15" s="41" customFormat="1" x14ac:dyDescent="0.25">
      <c r="A633" s="11"/>
      <c r="B633" s="55"/>
      <c r="C633" s="52"/>
      <c r="G633" s="63"/>
      <c r="H633" s="54"/>
      <c r="I633" s="44"/>
      <c r="J633" s="53"/>
      <c r="K633" s="45"/>
    </row>
    <row r="634" spans="1:15" s="41" customFormat="1" x14ac:dyDescent="0.25">
      <c r="A634" s="11"/>
      <c r="B634" s="55"/>
      <c r="C634" s="52"/>
      <c r="E634" s="43"/>
      <c r="F634" s="54"/>
      <c r="G634" s="63"/>
      <c r="H634" s="54"/>
      <c r="I634" s="44"/>
      <c r="J634" s="53"/>
      <c r="K634" s="45"/>
      <c r="L634" s="54"/>
      <c r="M634" s="54"/>
      <c r="N634" s="54"/>
      <c r="O634" s="54"/>
    </row>
    <row r="635" spans="1:15" s="41" customFormat="1" x14ac:dyDescent="0.25">
      <c r="A635" s="11"/>
      <c r="C635" s="52"/>
      <c r="G635" s="49"/>
      <c r="I635" s="44"/>
      <c r="J635" s="53"/>
      <c r="K635" s="45"/>
    </row>
    <row r="636" spans="1:15" s="41" customFormat="1" x14ac:dyDescent="0.25">
      <c r="A636" s="11"/>
      <c r="C636" s="52"/>
      <c r="G636" s="49"/>
      <c r="I636" s="44"/>
      <c r="J636" s="53"/>
      <c r="K636" s="45"/>
    </row>
    <row r="638" spans="1:15" s="41" customFormat="1" x14ac:dyDescent="0.25">
      <c r="A638" s="11"/>
      <c r="B638" s="54"/>
      <c r="C638" s="52"/>
      <c r="G638" s="63"/>
      <c r="I638" s="44"/>
      <c r="J638" s="53"/>
      <c r="K638" s="45"/>
    </row>
    <row r="639" spans="1:15" s="41" customFormat="1" x14ac:dyDescent="0.25">
      <c r="A639" s="11"/>
      <c r="C639" s="52"/>
      <c r="E639" s="54"/>
      <c r="G639" s="63"/>
      <c r="I639" s="44"/>
      <c r="J639" s="53"/>
      <c r="K639" s="45"/>
    </row>
    <row r="640" spans="1:15" s="41" customFormat="1" x14ac:dyDescent="0.25">
      <c r="A640" s="11"/>
      <c r="C640" s="52"/>
      <c r="G640" s="63"/>
      <c r="I640" s="44"/>
      <c r="J640" s="53"/>
      <c r="K640" s="45"/>
    </row>
    <row r="641" spans="1:11" s="41" customFormat="1" x14ac:dyDescent="0.25">
      <c r="A641" s="11"/>
      <c r="C641" s="52"/>
      <c r="G641" s="49"/>
      <c r="I641" s="44"/>
      <c r="J641" s="53"/>
      <c r="K641" s="45"/>
    </row>
    <row r="642" spans="1:11" s="41" customFormat="1" x14ac:dyDescent="0.25">
      <c r="A642" s="11"/>
      <c r="C642" s="52"/>
      <c r="G642" s="49"/>
      <c r="I642" s="44"/>
      <c r="J642" s="53"/>
      <c r="K642" s="45"/>
    </row>
    <row r="643" spans="1:11" s="41" customFormat="1" x14ac:dyDescent="0.25">
      <c r="A643" s="11"/>
      <c r="C643" s="52"/>
      <c r="F643" s="49"/>
      <c r="G643" s="63"/>
      <c r="I643" s="44"/>
      <c r="J643" s="53"/>
      <c r="K643" s="45"/>
    </row>
    <row r="644" spans="1:11" s="41" customFormat="1" x14ac:dyDescent="0.25">
      <c r="A644" s="11"/>
      <c r="B644" s="55"/>
      <c r="C644" s="52"/>
      <c r="G644" s="63"/>
      <c r="I644" s="44"/>
      <c r="J644" s="53"/>
      <c r="K644" s="45"/>
    </row>
    <row r="645" spans="1:11" s="41" customFormat="1" x14ac:dyDescent="0.25">
      <c r="A645" s="11"/>
      <c r="B645" s="54"/>
      <c r="C645" s="52"/>
      <c r="G645" s="63"/>
      <c r="I645" s="44"/>
      <c r="J645" s="53"/>
      <c r="K645" s="45"/>
    </row>
    <row r="646" spans="1:11" s="41" customFormat="1" x14ac:dyDescent="0.25">
      <c r="A646" s="11"/>
      <c r="C646" s="52"/>
      <c r="G646" s="63"/>
      <c r="I646" s="44"/>
      <c r="J646" s="53"/>
      <c r="K646" s="45"/>
    </row>
    <row r="647" spans="1:11" s="41" customFormat="1" x14ac:dyDescent="0.25">
      <c r="A647" s="11"/>
      <c r="B647" s="42"/>
      <c r="C647" s="52"/>
      <c r="G647" s="63"/>
      <c r="I647" s="44"/>
      <c r="J647" s="53"/>
      <c r="K647" s="45"/>
    </row>
    <row r="648" spans="1:11" s="41" customFormat="1" x14ac:dyDescent="0.25">
      <c r="A648" s="11"/>
      <c r="C648" s="52"/>
      <c r="G648" s="49"/>
      <c r="I648" s="44"/>
      <c r="J648" s="53"/>
      <c r="K648" s="45"/>
    </row>
    <row r="649" spans="1:11" s="41" customFormat="1" x14ac:dyDescent="0.25">
      <c r="A649" s="11"/>
      <c r="B649" s="54"/>
      <c r="C649" s="52"/>
      <c r="G649" s="63"/>
      <c r="I649" s="44"/>
      <c r="J649" s="53"/>
      <c r="K649" s="45"/>
    </row>
    <row r="650" spans="1:11" s="41" customFormat="1" x14ac:dyDescent="0.25">
      <c r="A650" s="11"/>
      <c r="C650" s="52"/>
      <c r="G650" s="63"/>
      <c r="I650" s="44"/>
      <c r="J650" s="53"/>
      <c r="K650" s="45"/>
    </row>
    <row r="651" spans="1:11" s="41" customFormat="1" x14ac:dyDescent="0.25">
      <c r="A651" s="11"/>
      <c r="C651" s="52"/>
      <c r="G651" s="63"/>
      <c r="I651" s="44"/>
      <c r="J651" s="53"/>
      <c r="K651" s="45"/>
    </row>
    <row r="652" spans="1:11" s="41" customFormat="1" x14ac:dyDescent="0.25">
      <c r="A652" s="11"/>
      <c r="C652" s="52"/>
      <c r="G652" s="49"/>
      <c r="I652" s="44"/>
      <c r="J652" s="53"/>
      <c r="K652" s="45"/>
    </row>
    <row r="653" spans="1:11" s="41" customFormat="1" x14ac:dyDescent="0.25">
      <c r="A653" s="11"/>
      <c r="B653" s="54"/>
      <c r="C653" s="52"/>
      <c r="G653" s="63"/>
      <c r="I653" s="44"/>
      <c r="J653" s="53"/>
      <c r="K653" s="45"/>
    </row>
    <row r="654" spans="1:11" s="41" customFormat="1" x14ac:dyDescent="0.25">
      <c r="A654" s="11"/>
      <c r="C654" s="52"/>
      <c r="G654" s="63"/>
      <c r="I654" s="44"/>
      <c r="J654" s="53"/>
      <c r="K654" s="45"/>
    </row>
    <row r="655" spans="1:11" s="41" customFormat="1" x14ac:dyDescent="0.25">
      <c r="A655" s="11"/>
      <c r="B655" s="55"/>
      <c r="C655" s="52"/>
      <c r="G655" s="63"/>
      <c r="I655" s="44"/>
      <c r="J655" s="53"/>
      <c r="K655" s="45"/>
    </row>
    <row r="656" spans="1:11" s="41" customFormat="1" x14ac:dyDescent="0.25">
      <c r="A656" s="11"/>
      <c r="C656" s="52"/>
      <c r="G656" s="63"/>
      <c r="I656" s="44"/>
      <c r="J656" s="53"/>
      <c r="K656" s="45"/>
    </row>
    <row r="657" spans="1:15" s="41" customFormat="1" x14ac:dyDescent="0.25">
      <c r="A657" s="11"/>
      <c r="B657" s="54"/>
      <c r="C657" s="52"/>
      <c r="G657" s="63"/>
      <c r="I657" s="44"/>
      <c r="J657" s="53"/>
      <c r="K657" s="45"/>
    </row>
    <row r="658" spans="1:15" s="41" customFormat="1" x14ac:dyDescent="0.25">
      <c r="A658" s="11"/>
      <c r="C658" s="52"/>
      <c r="G658" s="49"/>
      <c r="I658" s="44"/>
      <c r="J658" s="53"/>
      <c r="K658" s="45"/>
    </row>
    <row r="659" spans="1:15" s="41" customFormat="1" x14ac:dyDescent="0.25">
      <c r="A659" s="11"/>
      <c r="C659" s="52"/>
      <c r="G659" s="49"/>
      <c r="I659" s="44"/>
      <c r="J659" s="53"/>
      <c r="K659" s="45"/>
    </row>
    <row r="660" spans="1:15" s="41" customFormat="1" x14ac:dyDescent="0.25">
      <c r="A660" s="11"/>
      <c r="B660" s="54"/>
      <c r="C660" s="52"/>
      <c r="G660" s="63"/>
      <c r="I660" s="44"/>
      <c r="J660" s="53"/>
      <c r="K660" s="45"/>
      <c r="O660" s="73"/>
    </row>
    <row r="661" spans="1:15" s="41" customFormat="1" x14ac:dyDescent="0.25">
      <c r="A661" s="11"/>
      <c r="C661" s="52"/>
      <c r="G661" s="49"/>
      <c r="I661" s="44"/>
      <c r="J661" s="53"/>
      <c r="K661" s="45"/>
    </row>
    <row r="662" spans="1:15" s="41" customFormat="1" x14ac:dyDescent="0.25">
      <c r="A662" s="11"/>
      <c r="C662" s="52"/>
      <c r="G662" s="49"/>
      <c r="I662" s="44"/>
      <c r="J662" s="53"/>
      <c r="K662" s="45"/>
    </row>
    <row r="663" spans="1:15" s="41" customFormat="1" x14ac:dyDescent="0.25">
      <c r="A663" s="11"/>
      <c r="B663" s="54"/>
      <c r="C663" s="52"/>
      <c r="E663" s="54"/>
      <c r="G663" s="63"/>
      <c r="I663" s="44"/>
      <c r="J663" s="53"/>
      <c r="K663" s="45"/>
    </row>
    <row r="664" spans="1:15" s="41" customFormat="1" x14ac:dyDescent="0.25">
      <c r="A664" s="11"/>
      <c r="C664" s="52"/>
      <c r="G664" s="63"/>
      <c r="I664" s="44"/>
      <c r="J664" s="53"/>
      <c r="K664" s="45"/>
    </row>
    <row r="665" spans="1:15" s="41" customFormat="1" x14ac:dyDescent="0.25">
      <c r="A665" s="11"/>
      <c r="C665" s="52"/>
      <c r="G665" s="49"/>
      <c r="I665" s="44"/>
      <c r="J665" s="53"/>
    </row>
    <row r="666" spans="1:15" s="41" customFormat="1" x14ac:dyDescent="0.25">
      <c r="A666" s="11"/>
      <c r="C666" s="52"/>
      <c r="G666" s="49"/>
      <c r="I666" s="44"/>
      <c r="J666" s="53"/>
    </row>
    <row r="667" spans="1:15" s="41" customFormat="1" x14ac:dyDescent="0.25">
      <c r="A667" s="11"/>
      <c r="C667" s="52"/>
      <c r="G667" s="49"/>
      <c r="I667" s="44"/>
      <c r="J667" s="53"/>
      <c r="K667" s="73"/>
    </row>
    <row r="668" spans="1:15" s="41" customFormat="1" x14ac:dyDescent="0.25">
      <c r="A668" s="11"/>
      <c r="C668" s="52"/>
      <c r="G668" s="49"/>
      <c r="I668" s="44"/>
      <c r="J668" s="53"/>
    </row>
    <row r="669" spans="1:15" s="41" customFormat="1" x14ac:dyDescent="0.25">
      <c r="A669" s="11"/>
      <c r="C669" s="52"/>
      <c r="G669" s="49"/>
      <c r="I669" s="44"/>
      <c r="J669" s="53"/>
    </row>
    <row r="670" spans="1:15" s="41" customFormat="1" x14ac:dyDescent="0.25">
      <c r="A670" s="11"/>
      <c r="C670" s="52"/>
      <c r="G670" s="49"/>
      <c r="I670" s="44"/>
      <c r="J670" s="53"/>
    </row>
    <row r="671" spans="1:15" s="41" customFormat="1" x14ac:dyDescent="0.25">
      <c r="A671" s="11"/>
      <c r="C671" s="52"/>
      <c r="G671" s="49"/>
      <c r="I671" s="44"/>
      <c r="J671" s="53"/>
    </row>
    <row r="672" spans="1:15" s="41" customFormat="1" x14ac:dyDescent="0.25">
      <c r="A672" s="11"/>
      <c r="C672" s="52"/>
      <c r="G672" s="49"/>
      <c r="I672" s="44"/>
      <c r="J672" s="53"/>
    </row>
    <row r="673" spans="1:15" s="41" customFormat="1" x14ac:dyDescent="0.25">
      <c r="A673" s="11"/>
      <c r="C673" s="52"/>
      <c r="G673" s="49"/>
      <c r="I673" s="44"/>
      <c r="J673" s="53"/>
    </row>
    <row r="674" spans="1:15" s="41" customFormat="1" x14ac:dyDescent="0.25">
      <c r="A674" s="11"/>
      <c r="C674" s="52"/>
      <c r="G674" s="49"/>
      <c r="I674" s="44"/>
      <c r="J674" s="53"/>
      <c r="K674" s="45"/>
    </row>
    <row r="675" spans="1:15" s="41" customFormat="1" x14ac:dyDescent="0.25">
      <c r="A675" s="11"/>
      <c r="C675" s="52"/>
      <c r="G675" s="49"/>
      <c r="I675" s="44"/>
      <c r="J675" s="53"/>
      <c r="K675" s="45"/>
    </row>
    <row r="676" spans="1:15" s="41" customFormat="1" x14ac:dyDescent="0.25">
      <c r="A676" s="11"/>
      <c r="C676" s="52"/>
      <c r="G676" s="49"/>
      <c r="I676" s="44"/>
      <c r="J676" s="53"/>
      <c r="K676" s="45"/>
    </row>
    <row r="677" spans="1:15" s="41" customFormat="1" x14ac:dyDescent="0.25">
      <c r="A677" s="11"/>
      <c r="C677" s="52"/>
      <c r="G677" s="49"/>
      <c r="I677" s="44"/>
      <c r="J677" s="53"/>
      <c r="K677" s="45"/>
    </row>
    <row r="678" spans="1:15" s="41" customFormat="1" x14ac:dyDescent="0.25">
      <c r="A678" s="11"/>
      <c r="C678" s="52"/>
      <c r="G678" s="49"/>
      <c r="I678" s="44"/>
      <c r="J678" s="53"/>
      <c r="K678" s="45"/>
    </row>
    <row r="679" spans="1:15" s="41" customFormat="1" x14ac:dyDescent="0.25">
      <c r="A679" s="11"/>
      <c r="C679" s="52"/>
      <c r="G679" s="49"/>
      <c r="I679" s="44"/>
      <c r="J679" s="53"/>
      <c r="K679" s="45"/>
    </row>
    <row r="680" spans="1:15" s="41" customFormat="1" x14ac:dyDescent="0.25">
      <c r="A680" s="11"/>
      <c r="C680" s="52"/>
      <c r="G680" s="49"/>
      <c r="I680" s="44"/>
      <c r="J680" s="53"/>
      <c r="K680" s="45"/>
    </row>
    <row r="681" spans="1:15" s="41" customFormat="1" x14ac:dyDescent="0.25">
      <c r="A681" s="11"/>
      <c r="C681" s="52"/>
      <c r="G681" s="49"/>
      <c r="I681" s="44"/>
      <c r="J681" s="53"/>
      <c r="K681" s="45"/>
    </row>
    <row r="682" spans="1:15" s="41" customFormat="1" x14ac:dyDescent="0.25">
      <c r="A682" s="11"/>
      <c r="C682" s="52"/>
      <c r="G682" s="49"/>
      <c r="I682" s="44"/>
      <c r="J682" s="53"/>
      <c r="K682" s="45"/>
    </row>
    <row r="683" spans="1:15" s="41" customFormat="1" x14ac:dyDescent="0.25">
      <c r="A683" s="11"/>
      <c r="B683" s="55"/>
      <c r="C683" s="52"/>
      <c r="E683" s="54"/>
      <c r="F683" s="54"/>
      <c r="G683" s="63"/>
      <c r="I683" s="44"/>
      <c r="J683" s="53"/>
      <c r="K683" s="45"/>
    </row>
    <row r="684" spans="1:15" s="41" customFormat="1" x14ac:dyDescent="0.25">
      <c r="A684" s="11"/>
      <c r="B684" s="54"/>
      <c r="C684" s="52"/>
      <c r="E684" s="54"/>
      <c r="F684" s="54"/>
      <c r="G684" s="49"/>
      <c r="I684" s="44"/>
      <c r="J684" s="53"/>
      <c r="K684" s="45"/>
      <c r="L684" s="54"/>
      <c r="M684" s="54"/>
      <c r="N684" s="54"/>
      <c r="O684" s="54"/>
    </row>
    <row r="685" spans="1:15" s="41" customFormat="1" x14ac:dyDescent="0.25">
      <c r="A685" s="11"/>
      <c r="B685" s="54"/>
      <c r="C685" s="52"/>
      <c r="E685" s="54"/>
      <c r="F685" s="54"/>
      <c r="G685" s="49"/>
      <c r="I685" s="44"/>
      <c r="J685" s="53"/>
      <c r="K685" s="45"/>
      <c r="L685" s="54"/>
      <c r="M685" s="54"/>
      <c r="N685" s="54"/>
    </row>
    <row r="686" spans="1:15" s="41" customFormat="1" x14ac:dyDescent="0.25">
      <c r="A686" s="11"/>
      <c r="B686" s="54"/>
      <c r="C686" s="52"/>
      <c r="E686" s="54"/>
      <c r="F686" s="54"/>
      <c r="G686" s="49"/>
      <c r="I686" s="44"/>
      <c r="J686" s="53"/>
      <c r="K686" s="45"/>
      <c r="L686" s="54"/>
      <c r="M686" s="54"/>
      <c r="N686" s="54"/>
      <c r="O686" s="54"/>
    </row>
    <row r="687" spans="1:15" s="41" customFormat="1" x14ac:dyDescent="0.25">
      <c r="A687" s="11"/>
      <c r="C687" s="52"/>
      <c r="G687" s="49"/>
      <c r="I687" s="44"/>
      <c r="J687" s="53"/>
      <c r="K687" s="45"/>
    </row>
    <row r="688" spans="1:15" s="41" customFormat="1" x14ac:dyDescent="0.25">
      <c r="A688" s="11"/>
      <c r="C688" s="52"/>
      <c r="G688" s="49"/>
      <c r="I688" s="44"/>
      <c r="J688" s="53"/>
      <c r="K688" s="45"/>
    </row>
    <row r="689" spans="1:20" s="41" customFormat="1" x14ac:dyDescent="0.25">
      <c r="A689" s="11"/>
      <c r="C689" s="52"/>
      <c r="G689" s="49"/>
      <c r="I689" s="44"/>
      <c r="J689" s="53"/>
      <c r="K689" s="45"/>
    </row>
    <row r="690" spans="1:20" s="41" customFormat="1" x14ac:dyDescent="0.25">
      <c r="A690" s="11"/>
      <c r="C690" s="52"/>
      <c r="G690" s="49"/>
      <c r="I690" s="44"/>
      <c r="J690" s="53"/>
      <c r="K690" s="45"/>
    </row>
    <row r="691" spans="1:20" s="41" customFormat="1" x14ac:dyDescent="0.25">
      <c r="A691" s="11"/>
      <c r="C691" s="52"/>
      <c r="G691" s="49"/>
      <c r="I691" s="44"/>
      <c r="J691" s="53"/>
      <c r="K691" s="74"/>
      <c r="T691" s="73"/>
    </row>
    <row r="692" spans="1:20" s="41" customFormat="1" x14ac:dyDescent="0.25">
      <c r="A692" s="11"/>
      <c r="C692" s="52"/>
      <c r="G692" s="49"/>
      <c r="I692" s="44"/>
      <c r="J692" s="53"/>
      <c r="K692" s="74"/>
      <c r="T692" s="73"/>
    </row>
    <row r="693" spans="1:20" s="41" customFormat="1" x14ac:dyDescent="0.25">
      <c r="A693" s="11"/>
      <c r="C693" s="52"/>
      <c r="G693" s="49"/>
      <c r="I693" s="44"/>
      <c r="J693" s="53"/>
      <c r="K693" s="45"/>
    </row>
    <row r="694" spans="1:20" s="41" customFormat="1" x14ac:dyDescent="0.25">
      <c r="A694" s="11"/>
      <c r="C694" s="52"/>
      <c r="G694" s="49"/>
      <c r="I694" s="44"/>
      <c r="J694" s="53"/>
      <c r="K694" s="45"/>
    </row>
    <row r="695" spans="1:20" s="41" customFormat="1" x14ac:dyDescent="0.25">
      <c r="A695" s="11"/>
      <c r="C695" s="52"/>
      <c r="G695" s="49"/>
      <c r="I695" s="44"/>
      <c r="J695" s="53"/>
      <c r="K695" s="45"/>
    </row>
    <row r="696" spans="1:20" s="41" customFormat="1" x14ac:dyDescent="0.25">
      <c r="A696" s="11"/>
      <c r="C696" s="52"/>
      <c r="G696" s="49"/>
      <c r="I696" s="44"/>
      <c r="J696" s="53"/>
      <c r="K696" s="45"/>
    </row>
    <row r="697" spans="1:20" s="41" customFormat="1" x14ac:dyDescent="0.25">
      <c r="A697" s="11"/>
      <c r="C697" s="52"/>
      <c r="G697" s="49"/>
      <c r="I697" s="44"/>
      <c r="J697" s="53"/>
      <c r="K697" s="45"/>
    </row>
    <row r="698" spans="1:20" s="41" customFormat="1" x14ac:dyDescent="0.25">
      <c r="A698" s="11"/>
      <c r="C698" s="52"/>
      <c r="F698" s="49"/>
      <c r="G698" s="63"/>
      <c r="I698" s="44"/>
      <c r="J698" s="53"/>
      <c r="K698" s="45"/>
    </row>
    <row r="699" spans="1:20" s="41" customFormat="1" x14ac:dyDescent="0.25">
      <c r="A699" s="11"/>
      <c r="C699" s="52"/>
      <c r="G699" s="49"/>
      <c r="I699" s="44"/>
      <c r="J699" s="53"/>
      <c r="K699" s="45"/>
    </row>
    <row r="700" spans="1:20" s="41" customFormat="1" x14ac:dyDescent="0.25">
      <c r="A700" s="11"/>
      <c r="C700" s="52"/>
      <c r="G700" s="49"/>
      <c r="I700" s="44"/>
      <c r="J700" s="53"/>
      <c r="K700" s="45"/>
    </row>
    <row r="701" spans="1:20" s="41" customFormat="1" x14ac:dyDescent="0.25">
      <c r="A701" s="11"/>
      <c r="C701" s="52"/>
      <c r="G701" s="49"/>
      <c r="I701" s="44"/>
      <c r="J701" s="53"/>
      <c r="K701" s="45"/>
    </row>
    <row r="702" spans="1:20" s="41" customFormat="1" x14ac:dyDescent="0.25">
      <c r="A702" s="11"/>
      <c r="C702" s="52"/>
      <c r="F702" s="49"/>
      <c r="G702" s="63"/>
      <c r="I702" s="44"/>
      <c r="J702" s="53"/>
      <c r="K702" s="45"/>
    </row>
    <row r="703" spans="1:20" s="41" customFormat="1" x14ac:dyDescent="0.25">
      <c r="A703" s="11"/>
      <c r="C703" s="52"/>
      <c r="F703" s="49"/>
      <c r="G703" s="63"/>
      <c r="H703" s="42"/>
      <c r="I703" s="44"/>
      <c r="J703" s="53"/>
      <c r="K703" s="45"/>
    </row>
    <row r="704" spans="1:20" s="41" customFormat="1" x14ac:dyDescent="0.25">
      <c r="A704" s="11"/>
      <c r="C704" s="52"/>
      <c r="F704" s="49"/>
      <c r="G704" s="63"/>
      <c r="I704" s="44"/>
      <c r="J704" s="53"/>
      <c r="K704" s="45"/>
    </row>
    <row r="705" spans="1:11" s="41" customFormat="1" x14ac:dyDescent="0.25">
      <c r="A705" s="11"/>
      <c r="C705" s="52"/>
      <c r="F705" s="49"/>
      <c r="G705" s="63"/>
      <c r="I705" s="44"/>
      <c r="J705" s="53"/>
      <c r="K705" s="45"/>
    </row>
    <row r="706" spans="1:11" s="41" customFormat="1" x14ac:dyDescent="0.25">
      <c r="A706" s="11"/>
      <c r="C706" s="52"/>
      <c r="F706" s="49"/>
      <c r="G706" s="63"/>
      <c r="I706" s="44"/>
      <c r="J706" s="53"/>
      <c r="K706" s="45"/>
    </row>
    <row r="707" spans="1:11" s="41" customFormat="1" x14ac:dyDescent="0.25">
      <c r="A707" s="11"/>
      <c r="C707" s="52"/>
      <c r="G707" s="49"/>
      <c r="I707" s="44"/>
      <c r="J707" s="53"/>
      <c r="K707" s="45"/>
    </row>
    <row r="708" spans="1:11" s="41" customFormat="1" x14ac:dyDescent="0.25">
      <c r="A708" s="11"/>
      <c r="C708" s="52"/>
      <c r="F708" s="49"/>
      <c r="G708" s="63"/>
      <c r="I708" s="44"/>
      <c r="J708" s="53"/>
      <c r="K708" s="45"/>
    </row>
    <row r="709" spans="1:11" s="41" customFormat="1" x14ac:dyDescent="0.25">
      <c r="A709" s="11"/>
      <c r="C709" s="52"/>
      <c r="F709" s="49"/>
      <c r="G709" s="63"/>
      <c r="I709" s="44"/>
      <c r="J709" s="53"/>
      <c r="K709" s="45"/>
    </row>
    <row r="710" spans="1:11" x14ac:dyDescent="0.25">
      <c r="F710" s="21"/>
    </row>
    <row r="711" spans="1:11" s="41" customFormat="1" x14ac:dyDescent="0.25">
      <c r="A711" s="11"/>
      <c r="C711" s="52"/>
      <c r="F711" s="49"/>
      <c r="G711" s="63"/>
      <c r="I711" s="44"/>
      <c r="J711" s="53"/>
      <c r="K711" s="45"/>
    </row>
    <row r="712" spans="1:11" s="41" customFormat="1" x14ac:dyDescent="0.25">
      <c r="A712" s="11"/>
      <c r="C712" s="52"/>
      <c r="F712" s="49"/>
      <c r="G712" s="63"/>
      <c r="I712" s="44"/>
      <c r="J712" s="53"/>
      <c r="K712" s="45"/>
    </row>
    <row r="713" spans="1:11" s="41" customFormat="1" x14ac:dyDescent="0.25">
      <c r="A713" s="11"/>
      <c r="C713" s="52"/>
      <c r="F713" s="49"/>
      <c r="G713" s="63"/>
      <c r="I713" s="44"/>
      <c r="J713" s="53"/>
      <c r="K713" s="75"/>
    </row>
    <row r="714" spans="1:11" s="41" customFormat="1" x14ac:dyDescent="0.25">
      <c r="A714" s="11"/>
      <c r="C714" s="52"/>
      <c r="F714" s="49"/>
      <c r="G714" s="63"/>
      <c r="I714" s="44"/>
      <c r="J714" s="53"/>
      <c r="K714" s="45"/>
    </row>
    <row r="715" spans="1:11" s="41" customFormat="1" x14ac:dyDescent="0.25">
      <c r="A715" s="11"/>
      <c r="C715" s="52"/>
      <c r="F715" s="49"/>
      <c r="G715" s="63"/>
      <c r="I715" s="44"/>
      <c r="J715" s="53"/>
      <c r="K715" s="45"/>
    </row>
    <row r="716" spans="1:11" s="41" customFormat="1" x14ac:dyDescent="0.25">
      <c r="A716" s="11"/>
      <c r="C716" s="52"/>
      <c r="F716" s="49"/>
      <c r="G716" s="63"/>
      <c r="I716" s="44"/>
      <c r="J716" s="53"/>
      <c r="K716" s="45"/>
    </row>
    <row r="717" spans="1:11" s="41" customFormat="1" x14ac:dyDescent="0.25">
      <c r="A717" s="11"/>
      <c r="C717" s="52"/>
      <c r="F717" s="49"/>
      <c r="G717" s="63"/>
      <c r="I717" s="44"/>
      <c r="J717" s="53"/>
      <c r="K717" s="45"/>
    </row>
    <row r="718" spans="1:11" s="41" customFormat="1" x14ac:dyDescent="0.25">
      <c r="A718" s="11"/>
      <c r="C718" s="52"/>
      <c r="F718" s="49"/>
      <c r="G718" s="63"/>
      <c r="I718" s="44"/>
      <c r="J718" s="53"/>
      <c r="K718" s="75"/>
    </row>
    <row r="719" spans="1:11" s="41" customFormat="1" x14ac:dyDescent="0.25">
      <c r="A719" s="11"/>
      <c r="C719" s="52"/>
      <c r="F719" s="49"/>
      <c r="G719" s="63"/>
      <c r="I719" s="44"/>
      <c r="J719" s="53"/>
      <c r="K719" s="45"/>
    </row>
    <row r="720" spans="1:11" s="41" customFormat="1" x14ac:dyDescent="0.25">
      <c r="A720" s="11"/>
      <c r="C720" s="52"/>
      <c r="F720" s="49"/>
      <c r="G720" s="63"/>
      <c r="I720" s="44"/>
      <c r="J720" s="53"/>
      <c r="K720" s="45"/>
    </row>
    <row r="721" spans="1:15" s="41" customFormat="1" x14ac:dyDescent="0.25">
      <c r="A721" s="11"/>
      <c r="B721" s="54"/>
      <c r="C721" s="52"/>
      <c r="E721" s="54"/>
      <c r="F721" s="49"/>
      <c r="G721" s="63"/>
      <c r="I721" s="44"/>
      <c r="J721" s="53"/>
      <c r="K721" s="45"/>
      <c r="L721" s="54"/>
      <c r="M721" s="54"/>
      <c r="N721" s="54"/>
      <c r="O721" s="54"/>
    </row>
    <row r="722" spans="1:15" s="41" customFormat="1" x14ac:dyDescent="0.25">
      <c r="A722" s="11"/>
      <c r="B722" s="54"/>
      <c r="C722" s="52"/>
      <c r="E722" s="54"/>
      <c r="F722" s="49"/>
      <c r="G722" s="63"/>
      <c r="I722" s="44"/>
      <c r="J722" s="53"/>
      <c r="K722" s="45"/>
      <c r="L722" s="54"/>
      <c r="M722" s="54"/>
    </row>
    <row r="723" spans="1:15" s="41" customFormat="1" x14ac:dyDescent="0.25">
      <c r="A723" s="11"/>
      <c r="B723" s="54"/>
      <c r="C723" s="52"/>
      <c r="E723" s="54"/>
      <c r="F723" s="49"/>
      <c r="G723" s="63"/>
      <c r="I723" s="44"/>
      <c r="J723" s="53"/>
      <c r="K723" s="45"/>
      <c r="L723" s="54"/>
      <c r="M723" s="54"/>
      <c r="N723" s="54"/>
    </row>
    <row r="724" spans="1:15" s="41" customFormat="1" x14ac:dyDescent="0.25">
      <c r="A724" s="11"/>
      <c r="B724" s="54"/>
      <c r="C724" s="52"/>
      <c r="E724" s="54"/>
      <c r="F724" s="49"/>
      <c r="G724" s="63"/>
      <c r="I724" s="44"/>
      <c r="J724" s="53"/>
      <c r="K724" s="45"/>
      <c r="L724" s="54"/>
      <c r="M724" s="54"/>
      <c r="N724" s="54"/>
    </row>
    <row r="725" spans="1:15" s="41" customFormat="1" x14ac:dyDescent="0.25">
      <c r="A725" s="11"/>
      <c r="C725" s="52"/>
      <c r="F725" s="49"/>
      <c r="G725" s="63"/>
      <c r="I725" s="44"/>
      <c r="J725" s="53"/>
      <c r="K725" s="45"/>
    </row>
    <row r="726" spans="1:15" s="41" customFormat="1" x14ac:dyDescent="0.25">
      <c r="A726" s="11"/>
      <c r="C726" s="52"/>
      <c r="F726" s="49"/>
      <c r="G726" s="63"/>
      <c r="I726" s="44"/>
      <c r="J726" s="53"/>
      <c r="K726" s="45"/>
    </row>
    <row r="727" spans="1:15" s="41" customFormat="1" x14ac:dyDescent="0.25">
      <c r="A727" s="11"/>
      <c r="B727" s="54"/>
      <c r="C727" s="52"/>
      <c r="E727" s="54"/>
      <c r="F727" s="49"/>
      <c r="G727" s="63"/>
      <c r="I727" s="44"/>
      <c r="J727" s="53"/>
      <c r="K727" s="45"/>
      <c r="L727" s="54"/>
      <c r="M727" s="54"/>
      <c r="N727" s="54"/>
    </row>
    <row r="728" spans="1:15" s="41" customFormat="1" x14ac:dyDescent="0.25">
      <c r="A728" s="11"/>
      <c r="C728" s="52"/>
      <c r="F728" s="49"/>
      <c r="G728" s="63"/>
      <c r="I728" s="44"/>
      <c r="J728" s="53"/>
      <c r="K728" s="45"/>
    </row>
    <row r="730" spans="1:15" s="41" customFormat="1" x14ac:dyDescent="0.25">
      <c r="A730" s="11"/>
      <c r="B730" s="54"/>
      <c r="C730" s="52"/>
      <c r="E730" s="54"/>
      <c r="G730" s="63"/>
      <c r="I730" s="44"/>
      <c r="J730" s="53"/>
      <c r="K730" s="45"/>
    </row>
    <row r="731" spans="1:15" s="41" customFormat="1" x14ac:dyDescent="0.25">
      <c r="A731" s="11"/>
      <c r="C731" s="52"/>
      <c r="F731" s="49"/>
      <c r="G731" s="63"/>
      <c r="I731" s="44"/>
      <c r="J731" s="53"/>
      <c r="K731" s="45"/>
    </row>
    <row r="732" spans="1:15" s="41" customFormat="1" x14ac:dyDescent="0.25">
      <c r="A732" s="11"/>
      <c r="C732" s="52"/>
      <c r="F732" s="49"/>
      <c r="G732" s="63"/>
      <c r="I732" s="44"/>
      <c r="J732" s="53"/>
      <c r="K732" s="45"/>
    </row>
    <row r="733" spans="1:15" s="41" customFormat="1" x14ac:dyDescent="0.25">
      <c r="A733" s="11"/>
      <c r="C733" s="52"/>
      <c r="G733" s="49"/>
      <c r="I733" s="44"/>
      <c r="J733" s="53"/>
      <c r="K733" s="45"/>
    </row>
    <row r="734" spans="1:15" s="41" customFormat="1" x14ac:dyDescent="0.25">
      <c r="A734" s="11"/>
      <c r="C734" s="52"/>
      <c r="G734" s="49"/>
      <c r="I734" s="44"/>
      <c r="J734" s="53"/>
      <c r="K734" s="45"/>
    </row>
    <row r="735" spans="1:15" s="41" customFormat="1" x14ac:dyDescent="0.25">
      <c r="A735" s="11"/>
      <c r="C735" s="52"/>
      <c r="G735" s="49"/>
      <c r="I735" s="44"/>
      <c r="J735" s="53"/>
      <c r="K735" s="45"/>
    </row>
    <row r="736" spans="1:15" s="41" customFormat="1" x14ac:dyDescent="0.25">
      <c r="A736" s="11"/>
      <c r="C736" s="52"/>
      <c r="G736" s="49"/>
      <c r="I736" s="44"/>
      <c r="J736" s="53"/>
      <c r="K736" s="45"/>
    </row>
    <row r="737" spans="1:14" s="41" customFormat="1" x14ac:dyDescent="0.25">
      <c r="A737" s="11"/>
      <c r="B737" s="54"/>
      <c r="C737" s="52"/>
      <c r="E737" s="54"/>
      <c r="F737" s="54"/>
      <c r="G737" s="49"/>
      <c r="H737" s="54"/>
      <c r="I737" s="44"/>
      <c r="J737" s="53"/>
      <c r="K737" s="45"/>
      <c r="L737" s="54"/>
      <c r="M737" s="54"/>
      <c r="N737" s="54"/>
    </row>
    <row r="738" spans="1:14" x14ac:dyDescent="0.25">
      <c r="B738" s="12"/>
      <c r="E738" s="12"/>
      <c r="F738" s="11"/>
    </row>
    <row r="739" spans="1:14" s="51" customFormat="1" x14ac:dyDescent="0.25">
      <c r="A739" s="11"/>
      <c r="B739" s="66"/>
      <c r="C739" s="58"/>
      <c r="E739" s="66"/>
      <c r="F739" s="66"/>
      <c r="G739" s="67"/>
      <c r="I739" s="69"/>
      <c r="J739" s="57"/>
      <c r="K739" s="70"/>
      <c r="L739" s="66"/>
      <c r="M739" s="66"/>
      <c r="N739" s="66"/>
    </row>
    <row r="740" spans="1:14" s="41" customFormat="1" x14ac:dyDescent="0.25">
      <c r="A740" s="11"/>
      <c r="C740" s="52"/>
      <c r="F740" s="49"/>
      <c r="G740" s="63"/>
      <c r="I740" s="44"/>
      <c r="J740" s="53"/>
      <c r="K740" s="45"/>
    </row>
    <row r="741" spans="1:14" s="41" customFormat="1" x14ac:dyDescent="0.25">
      <c r="A741" s="11"/>
      <c r="C741" s="52"/>
      <c r="F741" s="49"/>
      <c r="G741" s="63"/>
      <c r="I741" s="44"/>
      <c r="J741" s="53"/>
      <c r="K741" s="45"/>
    </row>
    <row r="742" spans="1:14" s="41" customFormat="1" x14ac:dyDescent="0.25">
      <c r="A742" s="11"/>
      <c r="C742" s="52"/>
      <c r="F742" s="49"/>
      <c r="G742" s="63"/>
      <c r="I742" s="44"/>
      <c r="J742" s="53"/>
      <c r="K742" s="45"/>
    </row>
    <row r="743" spans="1:14" s="41" customFormat="1" x14ac:dyDescent="0.25">
      <c r="A743" s="11"/>
      <c r="C743" s="52"/>
      <c r="F743" s="49"/>
      <c r="G743" s="63"/>
      <c r="I743" s="44"/>
      <c r="J743" s="53"/>
      <c r="K743" s="45"/>
    </row>
    <row r="744" spans="1:14" s="41" customFormat="1" x14ac:dyDescent="0.25">
      <c r="A744" s="11"/>
      <c r="C744" s="52"/>
      <c r="F744" s="49"/>
      <c r="G744" s="63"/>
      <c r="I744" s="44"/>
      <c r="J744" s="53"/>
      <c r="K744" s="45"/>
    </row>
    <row r="745" spans="1:14" s="41" customFormat="1" x14ac:dyDescent="0.25">
      <c r="A745" s="11"/>
      <c r="C745" s="52"/>
      <c r="F745" s="49"/>
      <c r="G745" s="63"/>
      <c r="I745" s="44"/>
      <c r="J745" s="53"/>
      <c r="K745" s="45"/>
    </row>
    <row r="746" spans="1:14" s="41" customFormat="1" x14ac:dyDescent="0.25">
      <c r="A746" s="11"/>
      <c r="C746" s="52"/>
      <c r="F746" s="49"/>
      <c r="G746" s="63"/>
      <c r="I746" s="44"/>
      <c r="J746" s="53"/>
      <c r="K746" s="45"/>
    </row>
    <row r="747" spans="1:14" s="41" customFormat="1" x14ac:dyDescent="0.25">
      <c r="A747" s="11"/>
      <c r="C747" s="52"/>
      <c r="F747" s="49"/>
      <c r="G747" s="63"/>
      <c r="I747" s="44"/>
      <c r="J747" s="53"/>
      <c r="K747" s="45"/>
    </row>
    <row r="748" spans="1:14" s="41" customFormat="1" x14ac:dyDescent="0.25">
      <c r="A748" s="11"/>
      <c r="C748" s="52"/>
      <c r="F748" s="49"/>
      <c r="G748" s="63"/>
      <c r="I748" s="44"/>
      <c r="J748" s="53"/>
      <c r="K748" s="45"/>
    </row>
    <row r="749" spans="1:14" s="41" customFormat="1" x14ac:dyDescent="0.25">
      <c r="A749" s="11"/>
      <c r="C749" s="52"/>
      <c r="F749" s="49"/>
      <c r="G749" s="63"/>
      <c r="I749" s="44"/>
      <c r="J749" s="53"/>
      <c r="K749" s="45"/>
    </row>
  </sheetData>
  <conditionalFormatting sqref="J507">
    <cfRule type="colorScale" priority="89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464">
    <cfRule type="colorScale" priority="8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739">
    <cfRule type="colorScale" priority="8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727">
    <cfRule type="colorScale" priority="8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739:J743 J468:J470 J500:J502 J504:J509 J745 J463:J466 J512:J528 J487:J488 J474:J485 J491 J530:J540 J542:J547 J549:J553 J556:J560 J562">
    <cfRule type="colorScale" priority="8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5">
    <cfRule type="colorScale" priority="8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6">
    <cfRule type="colorScale" priority="8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7">
    <cfRule type="colorScale" priority="8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8">
    <cfRule type="colorScale" priority="8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9">
    <cfRule type="colorScale" priority="79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10">
    <cfRule type="colorScale" priority="7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11">
    <cfRule type="colorScale" priority="7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2">
    <cfRule type="colorScale" priority="7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3:F12">
    <cfRule type="colorScale" priority="7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504">
    <cfRule type="colorScale" priority="7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463">
    <cfRule type="colorScale" priority="7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733">
    <cfRule type="colorScale" priority="69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721">
    <cfRule type="colorScale" priority="6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733:J737 J467:J469 J498:J499 J501:J506 J739 J462:J465 J509:J524 J486:J488 J473:J484 J490 J526:J536 J538:J543 J545:J549 J551:J554 J556">
    <cfRule type="colorScale" priority="6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12">
    <cfRule type="colorScale" priority="6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14">
    <cfRule type="colorScale" priority="6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2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6">
    <cfRule type="colorScale" priority="6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15">
    <cfRule type="colorScale" priority="6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17">
    <cfRule type="colorScale" priority="59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18">
    <cfRule type="colorScale" priority="5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728:J734 F3:F18 J736:J738 J492 J489 J467 J563 J503 J461:J462 J541 J529 J510:J511 J746:J65536 J494:J499 J486 J548 J744 J471:J473 J565:J590 J592:J610 J561 J612:J642 J554:J555 J644:J726 J106:J459 F22:F26 J28:J52 J60:J103">
    <cfRule type="colorScale" priority="9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J722:J728 F14:F18 J730:J732 J491 J356:J458 J466 J557 J500 J460:J461 J537 J525 J507:J508 J740:J65536 J240:J354 J485 J544 J738 J470:J472 J559:J584 J586:J604 J555 J606:J636 J550 J638:J720 J493:J497 J105:J130 J132:J213 J215:J234 J236:J238 F2:F3 F22:F26 J28:J52 J60:J102">
    <cfRule type="colorScale" priority="14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22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3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3">
    <cfRule type="colorScale" priority="5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24">
    <cfRule type="colorScale" priority="5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24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5:F26">
    <cfRule type="colorScale" priority="5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25:F26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:G1">
    <cfRule type="colorScale" priority="5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1">
    <cfRule type="colorScale" priority="49">
      <colorScale>
        <cfvo type="min"/>
        <cfvo type="max"/>
        <color theme="4"/>
        <color theme="4"/>
      </colorScale>
    </cfRule>
  </conditionalFormatting>
  <conditionalFormatting sqref="F28:G28">
    <cfRule type="colorScale" priority="4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28">
    <cfRule type="colorScale" priority="47">
      <colorScale>
        <cfvo type="min"/>
        <cfvo type="max"/>
        <color theme="4"/>
        <color theme="4"/>
      </colorScale>
    </cfRule>
  </conditionalFormatting>
  <conditionalFormatting sqref="O30">
    <cfRule type="colorScale" priority="45">
      <colorScale>
        <cfvo type="min"/>
        <cfvo type="max"/>
        <color theme="4"/>
        <color theme="4"/>
      </colorScale>
    </cfRule>
  </conditionalFormatting>
  <conditionalFormatting sqref="F30:G30">
    <cfRule type="colorScale" priority="4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29">
    <cfRule type="colorScale" priority="42">
      <colorScale>
        <cfvo type="min"/>
        <cfvo type="max"/>
        <color theme="4"/>
        <color theme="4"/>
      </colorScale>
    </cfRule>
  </conditionalFormatting>
  <conditionalFormatting sqref="F29:G29">
    <cfRule type="colorScale" priority="4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31:G31">
    <cfRule type="colorScale" priority="3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31">
    <cfRule type="colorScale" priority="37">
      <colorScale>
        <cfvo type="min"/>
        <cfvo type="max"/>
        <color theme="4"/>
        <color theme="4"/>
      </colorScale>
    </cfRule>
  </conditionalFormatting>
  <conditionalFormatting sqref="F32:G32">
    <cfRule type="colorScale" priority="3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32">
    <cfRule type="colorScale" priority="35">
      <colorScale>
        <cfvo type="min"/>
        <cfvo type="max"/>
        <color theme="4"/>
        <color theme="4"/>
      </colorScale>
    </cfRule>
  </conditionalFormatting>
  <conditionalFormatting sqref="F33:G33">
    <cfRule type="colorScale" priority="3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33">
    <cfRule type="colorScale" priority="33">
      <colorScale>
        <cfvo type="min"/>
        <cfvo type="max"/>
        <color theme="4"/>
        <color theme="4"/>
      </colorScale>
    </cfRule>
  </conditionalFormatting>
  <conditionalFormatting sqref="F34:G34">
    <cfRule type="colorScale" priority="3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34">
    <cfRule type="colorScale" priority="31">
      <colorScale>
        <cfvo type="min"/>
        <cfvo type="max"/>
        <color theme="4"/>
        <color theme="4"/>
      </colorScale>
    </cfRule>
  </conditionalFormatting>
  <conditionalFormatting sqref="F35:G36">
    <cfRule type="colorScale" priority="3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35:O36">
    <cfRule type="colorScale" priority="29">
      <colorScale>
        <cfvo type="min"/>
        <cfvo type="max"/>
        <color theme="4"/>
        <color theme="4"/>
      </colorScale>
    </cfRule>
  </conditionalFormatting>
  <conditionalFormatting sqref="O37">
    <cfRule type="colorScale" priority="28">
      <colorScale>
        <cfvo type="min"/>
        <cfvo type="max"/>
        <color theme="4"/>
        <color theme="4"/>
      </colorScale>
    </cfRule>
  </conditionalFormatting>
  <conditionalFormatting sqref="F37:G37">
    <cfRule type="colorScale" priority="2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42">
    <cfRule type="colorScale" priority="24">
      <colorScale>
        <cfvo type="min"/>
        <cfvo type="max"/>
        <color theme="4"/>
        <color theme="4"/>
      </colorScale>
    </cfRule>
  </conditionalFormatting>
  <conditionalFormatting sqref="F42:G42">
    <cfRule type="colorScale" priority="2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40:O41">
    <cfRule type="colorScale" priority="22">
      <colorScale>
        <cfvo type="min"/>
        <cfvo type="max"/>
        <color theme="4"/>
        <color theme="4"/>
      </colorScale>
    </cfRule>
  </conditionalFormatting>
  <conditionalFormatting sqref="F40:G42">
    <cfRule type="colorScale" priority="2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40:O42">
    <cfRule type="colorScale" priority="20">
      <colorScale>
        <cfvo type="min"/>
        <cfvo type="max"/>
        <color theme="4"/>
        <color theme="4"/>
      </colorScale>
    </cfRule>
  </conditionalFormatting>
  <conditionalFormatting sqref="O44">
    <cfRule type="colorScale" priority="19">
      <colorScale>
        <cfvo type="min"/>
        <cfvo type="max"/>
        <color theme="4"/>
        <color theme="4"/>
      </colorScale>
    </cfRule>
  </conditionalFormatting>
  <conditionalFormatting sqref="F44:G44">
    <cfRule type="colorScale" priority="18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45">
    <cfRule type="colorScale" priority="15">
      <colorScale>
        <cfvo type="min"/>
        <cfvo type="max"/>
        <color theme="4"/>
        <color theme="4"/>
      </colorScale>
    </cfRule>
  </conditionalFormatting>
  <conditionalFormatting sqref="F45:G45">
    <cfRule type="colorScale" priority="1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48">
    <cfRule type="colorScale" priority="11">
      <colorScale>
        <cfvo type="min"/>
        <cfvo type="max"/>
        <color theme="4"/>
        <color theme="4"/>
      </colorScale>
    </cfRule>
  </conditionalFormatting>
  <conditionalFormatting sqref="F48:G48">
    <cfRule type="colorScale" priority="1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50:G50">
    <cfRule type="colorScale" priority="9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48:O49">
    <cfRule type="colorScale" priority="8">
      <colorScale>
        <cfvo type="min"/>
        <cfvo type="max"/>
        <color theme="4"/>
        <color theme="4"/>
      </colorScale>
    </cfRule>
  </conditionalFormatting>
  <conditionalFormatting sqref="O50">
    <cfRule type="colorScale" priority="7">
      <colorScale>
        <cfvo type="min"/>
        <cfvo type="max"/>
        <color theme="4"/>
        <color theme="4"/>
      </colorScale>
    </cfRule>
  </conditionalFormatting>
  <conditionalFormatting sqref="F48:G49">
    <cfRule type="colorScale" priority="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48:O49">
    <cfRule type="colorScale" priority="5">
      <colorScale>
        <cfvo type="min"/>
        <cfvo type="max"/>
        <color theme="4"/>
        <color theme="4"/>
      </colorScale>
    </cfRule>
  </conditionalFormatting>
  <conditionalFormatting sqref="O52">
    <cfRule type="colorScale" priority="4">
      <colorScale>
        <cfvo type="min"/>
        <cfvo type="max"/>
        <color theme="4"/>
        <color theme="4"/>
      </colorScale>
    </cfRule>
  </conditionalFormatting>
  <conditionalFormatting sqref="F52:G52">
    <cfRule type="colorScale" priority="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F52:G52">
    <cfRule type="colorScale" priority="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O52">
    <cfRule type="colorScale" priority="1">
      <colorScale>
        <cfvo type="min"/>
        <cfvo type="max"/>
        <color theme="4"/>
        <color theme="4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"/>
  <sheetViews>
    <sheetView workbookViewId="0">
      <selection activeCell="D2" sqref="D2"/>
    </sheetView>
  </sheetViews>
  <sheetFormatPr defaultRowHeight="15" x14ac:dyDescent="0.25"/>
  <cols>
    <col min="1" max="1" width="3.140625" bestFit="1" customWidth="1"/>
    <col min="2" max="2" width="6.42578125" bestFit="1" customWidth="1"/>
    <col min="3" max="3" width="3" bestFit="1" customWidth="1"/>
    <col min="4" max="4" width="52.5703125" bestFit="1" customWidth="1"/>
    <col min="5" max="5" width="10.28515625" bestFit="1" customWidth="1"/>
    <col min="6" max="6" width="5.28515625" bestFit="1" customWidth="1"/>
    <col min="7" max="7" width="2" bestFit="1" customWidth="1"/>
    <col min="8" max="8" width="3" bestFit="1" customWidth="1"/>
    <col min="9" max="9" width="7.85546875" bestFit="1" customWidth="1"/>
  </cols>
  <sheetData>
    <row r="1" spans="1:9" x14ac:dyDescent="0.25">
      <c r="D1" t="s">
        <v>2360</v>
      </c>
    </row>
    <row r="3" spans="1:9" x14ac:dyDescent="0.25">
      <c r="B3" t="s">
        <v>0</v>
      </c>
      <c r="D3" t="s">
        <v>1</v>
      </c>
      <c r="E3" t="s">
        <v>2</v>
      </c>
      <c r="F3" t="s">
        <v>3</v>
      </c>
      <c r="H3">
        <v>10</v>
      </c>
      <c r="I3" t="s">
        <v>4</v>
      </c>
    </row>
    <row r="4" spans="1:9" x14ac:dyDescent="0.25">
      <c r="A4" t="s">
        <v>5</v>
      </c>
      <c r="B4">
        <v>0</v>
      </c>
      <c r="C4">
        <v>1</v>
      </c>
      <c r="D4" t="s">
        <v>6</v>
      </c>
      <c r="E4" t="s">
        <v>7</v>
      </c>
      <c r="F4">
        <v>96</v>
      </c>
      <c r="G4" t="s">
        <v>8</v>
      </c>
      <c r="H4">
        <v>10</v>
      </c>
      <c r="I4" s="1">
        <v>35400</v>
      </c>
    </row>
    <row r="5" spans="1:9" x14ac:dyDescent="0.25">
      <c r="A5" t="s">
        <v>9</v>
      </c>
      <c r="B5">
        <v>0</v>
      </c>
      <c r="C5">
        <v>0</v>
      </c>
      <c r="D5" t="s">
        <v>10</v>
      </c>
      <c r="E5" t="s">
        <v>11</v>
      </c>
      <c r="F5">
        <v>0</v>
      </c>
      <c r="G5" t="s">
        <v>8</v>
      </c>
      <c r="H5">
        <v>10</v>
      </c>
      <c r="I5" s="1">
        <v>32782</v>
      </c>
    </row>
    <row r="6" spans="1:9" x14ac:dyDescent="0.25">
      <c r="A6" t="s">
        <v>12</v>
      </c>
      <c r="B6">
        <v>0</v>
      </c>
      <c r="C6">
        <v>0</v>
      </c>
      <c r="D6" t="s">
        <v>13</v>
      </c>
      <c r="E6" t="s">
        <v>14</v>
      </c>
      <c r="F6">
        <v>60</v>
      </c>
      <c r="G6" t="s">
        <v>8</v>
      </c>
      <c r="H6">
        <v>8</v>
      </c>
      <c r="I6" s="1">
        <v>32782</v>
      </c>
    </row>
    <row r="7" spans="1:9" x14ac:dyDescent="0.25">
      <c r="A7">
        <v>1</v>
      </c>
      <c r="B7">
        <v>0</v>
      </c>
      <c r="C7">
        <v>0</v>
      </c>
      <c r="D7" t="s">
        <v>15</v>
      </c>
      <c r="E7" t="s">
        <v>16</v>
      </c>
      <c r="F7">
        <v>91</v>
      </c>
      <c r="G7" t="s">
        <v>17</v>
      </c>
      <c r="H7">
        <v>8</v>
      </c>
      <c r="I7" s="1">
        <v>34090</v>
      </c>
    </row>
    <row r="8" spans="1:9" x14ac:dyDescent="0.25">
      <c r="A8">
        <v>1</v>
      </c>
      <c r="B8">
        <v>1</v>
      </c>
      <c r="C8">
        <v>31</v>
      </c>
      <c r="D8" t="s">
        <v>18</v>
      </c>
      <c r="E8" t="s">
        <v>19</v>
      </c>
      <c r="F8">
        <v>114</v>
      </c>
      <c r="G8" t="s">
        <v>17</v>
      </c>
    </row>
    <row r="9" spans="1:9" x14ac:dyDescent="0.25">
      <c r="A9">
        <v>1</v>
      </c>
      <c r="B9">
        <v>3</v>
      </c>
      <c r="C9">
        <v>20</v>
      </c>
      <c r="D9" t="s">
        <v>20</v>
      </c>
      <c r="E9" t="s">
        <v>14</v>
      </c>
      <c r="F9">
        <v>85</v>
      </c>
      <c r="G9" t="s">
        <v>17</v>
      </c>
      <c r="I9" s="1">
        <v>35034</v>
      </c>
    </row>
    <row r="10" spans="1:9" x14ac:dyDescent="0.25">
      <c r="A10">
        <v>1</v>
      </c>
      <c r="B10">
        <v>5</v>
      </c>
      <c r="C10">
        <v>8</v>
      </c>
      <c r="D10" t="s">
        <v>21</v>
      </c>
      <c r="E10" t="s">
        <v>19</v>
      </c>
      <c r="F10">
        <v>62</v>
      </c>
      <c r="G10" t="s">
        <v>17</v>
      </c>
    </row>
    <row r="11" spans="1:9" x14ac:dyDescent="0.25">
      <c r="A11">
        <v>2</v>
      </c>
      <c r="B11">
        <v>0</v>
      </c>
      <c r="C11">
        <v>0</v>
      </c>
      <c r="D11" t="s">
        <v>22</v>
      </c>
      <c r="E11" t="s">
        <v>23</v>
      </c>
      <c r="F11">
        <v>15</v>
      </c>
      <c r="G11" t="s">
        <v>17</v>
      </c>
      <c r="H11">
        <v>8</v>
      </c>
      <c r="I11" s="1">
        <v>33970</v>
      </c>
    </row>
    <row r="12" spans="1:9" x14ac:dyDescent="0.25">
      <c r="A12">
        <v>2</v>
      </c>
      <c r="B12">
        <v>0</v>
      </c>
      <c r="C12">
        <v>15</v>
      </c>
      <c r="D12" t="s">
        <v>24</v>
      </c>
      <c r="E12" t="s">
        <v>25</v>
      </c>
      <c r="F12">
        <v>106</v>
      </c>
      <c r="G12" t="s">
        <v>17</v>
      </c>
      <c r="H12">
        <v>7</v>
      </c>
      <c r="I12" s="1">
        <v>32782</v>
      </c>
    </row>
    <row r="13" spans="1:9" x14ac:dyDescent="0.25">
      <c r="A13">
        <v>2</v>
      </c>
      <c r="B13">
        <v>2</v>
      </c>
      <c r="C13">
        <v>3</v>
      </c>
      <c r="D13" t="s">
        <v>26</v>
      </c>
      <c r="E13" t="s">
        <v>19</v>
      </c>
      <c r="F13">
        <v>91</v>
      </c>
      <c r="G13" t="s">
        <v>17</v>
      </c>
      <c r="H13">
        <v>7</v>
      </c>
      <c r="I13" s="1">
        <v>32782</v>
      </c>
    </row>
    <row r="14" spans="1:9" x14ac:dyDescent="0.25">
      <c r="A14">
        <v>2</v>
      </c>
      <c r="B14">
        <v>3</v>
      </c>
      <c r="C14">
        <v>39</v>
      </c>
      <c r="D14" t="s">
        <v>27</v>
      </c>
      <c r="E14" t="s">
        <v>28</v>
      </c>
      <c r="F14">
        <v>78</v>
      </c>
      <c r="G14" t="s">
        <v>17</v>
      </c>
      <c r="H14">
        <v>9</v>
      </c>
      <c r="I14" s="1">
        <v>32782</v>
      </c>
    </row>
    <row r="15" spans="1:9" x14ac:dyDescent="0.25">
      <c r="A15">
        <v>2</v>
      </c>
      <c r="B15">
        <v>4</v>
      </c>
      <c r="C15">
        <v>57</v>
      </c>
      <c r="D15" t="s">
        <v>29</v>
      </c>
      <c r="E15" t="s">
        <v>30</v>
      </c>
      <c r="F15">
        <v>58</v>
      </c>
      <c r="G15" t="s">
        <v>17</v>
      </c>
      <c r="H15">
        <v>10</v>
      </c>
    </row>
    <row r="16" spans="1:9" x14ac:dyDescent="0.25">
      <c r="A16">
        <v>3</v>
      </c>
      <c r="B16">
        <v>0</v>
      </c>
      <c r="C16">
        <v>2</v>
      </c>
      <c r="D16" t="s">
        <v>31</v>
      </c>
      <c r="E16" t="s">
        <v>32</v>
      </c>
      <c r="F16">
        <v>113</v>
      </c>
      <c r="G16" t="s">
        <v>17</v>
      </c>
      <c r="H16">
        <v>7</v>
      </c>
      <c r="I16" s="1">
        <v>34151</v>
      </c>
    </row>
    <row r="17" spans="1:9" x14ac:dyDescent="0.25">
      <c r="A17">
        <v>3</v>
      </c>
      <c r="B17">
        <v>2</v>
      </c>
      <c r="C17">
        <v>16</v>
      </c>
      <c r="D17" t="s">
        <v>33</v>
      </c>
      <c r="E17" t="s">
        <v>34</v>
      </c>
      <c r="F17">
        <v>29</v>
      </c>
      <c r="G17" t="s">
        <v>17</v>
      </c>
      <c r="I17" s="1">
        <v>34029</v>
      </c>
    </row>
    <row r="18" spans="1:9" x14ac:dyDescent="0.25">
      <c r="A18">
        <v>3</v>
      </c>
      <c r="B18">
        <v>2</v>
      </c>
      <c r="C18">
        <v>33</v>
      </c>
      <c r="D18" t="s">
        <v>35</v>
      </c>
      <c r="E18" t="s">
        <v>34</v>
      </c>
      <c r="F18">
        <v>176</v>
      </c>
      <c r="G18" t="s">
        <v>17</v>
      </c>
      <c r="H18">
        <v>7</v>
      </c>
      <c r="I18" s="1">
        <v>34029</v>
      </c>
    </row>
    <row r="19" spans="1:9" x14ac:dyDescent="0.25">
      <c r="A19">
        <v>3</v>
      </c>
      <c r="B19">
        <v>5</v>
      </c>
      <c r="C19">
        <v>35</v>
      </c>
      <c r="D19" t="s">
        <v>36</v>
      </c>
      <c r="E19" t="s">
        <v>34</v>
      </c>
      <c r="F19">
        <v>20</v>
      </c>
      <c r="H19">
        <v>8</v>
      </c>
    </row>
    <row r="20" spans="1:9" x14ac:dyDescent="0.25">
      <c r="A20">
        <v>4</v>
      </c>
      <c r="B20">
        <v>0</v>
      </c>
      <c r="C20">
        <v>1</v>
      </c>
      <c r="D20" t="s">
        <v>37</v>
      </c>
      <c r="E20" t="s">
        <v>38</v>
      </c>
      <c r="F20">
        <v>121</v>
      </c>
      <c r="G20" t="s">
        <v>17</v>
      </c>
      <c r="H20">
        <v>9</v>
      </c>
      <c r="I20" s="1">
        <v>34029</v>
      </c>
    </row>
    <row r="21" spans="1:9" x14ac:dyDescent="0.25">
      <c r="A21">
        <v>4</v>
      </c>
      <c r="B21">
        <v>2</v>
      </c>
      <c r="C21">
        <v>4</v>
      </c>
      <c r="D21" t="s">
        <v>39</v>
      </c>
      <c r="E21" t="s">
        <v>19</v>
      </c>
      <c r="F21">
        <v>107</v>
      </c>
      <c r="G21" t="s">
        <v>17</v>
      </c>
      <c r="H21">
        <v>8</v>
      </c>
      <c r="I21" s="1">
        <v>34029</v>
      </c>
    </row>
    <row r="22" spans="1:9" x14ac:dyDescent="0.25">
      <c r="A22">
        <v>4</v>
      </c>
      <c r="B22">
        <v>3</v>
      </c>
      <c r="C22">
        <v>51</v>
      </c>
      <c r="D22" t="s">
        <v>40</v>
      </c>
      <c r="E22" t="s">
        <v>41</v>
      </c>
      <c r="F22">
        <v>125</v>
      </c>
      <c r="G22" t="s">
        <v>17</v>
      </c>
    </row>
    <row r="23" spans="1:9" x14ac:dyDescent="0.25">
      <c r="A23">
        <v>4</v>
      </c>
      <c r="B23">
        <v>5</v>
      </c>
      <c r="C23">
        <v>29</v>
      </c>
      <c r="D23" t="s">
        <v>42</v>
      </c>
      <c r="E23" t="s">
        <v>43</v>
      </c>
      <c r="F23">
        <v>30</v>
      </c>
      <c r="G23" t="s">
        <v>17</v>
      </c>
      <c r="I23" s="1">
        <v>34182</v>
      </c>
    </row>
    <row r="24" spans="1:9" x14ac:dyDescent="0.25">
      <c r="A24">
        <v>5</v>
      </c>
      <c r="B24">
        <v>0</v>
      </c>
      <c r="C24">
        <v>0</v>
      </c>
      <c r="D24" t="s">
        <v>44</v>
      </c>
      <c r="E24" t="s">
        <v>45</v>
      </c>
      <c r="F24">
        <v>125</v>
      </c>
      <c r="G24" t="s">
        <v>17</v>
      </c>
      <c r="H24">
        <v>10</v>
      </c>
      <c r="I24" s="1">
        <v>35217</v>
      </c>
    </row>
    <row r="25" spans="1:9" x14ac:dyDescent="0.25">
      <c r="A25">
        <v>5</v>
      </c>
      <c r="B25">
        <v>2</v>
      </c>
      <c r="C25">
        <v>5</v>
      </c>
      <c r="D25" t="s">
        <v>46</v>
      </c>
      <c r="E25" t="s">
        <v>47</v>
      </c>
      <c r="F25">
        <v>113</v>
      </c>
      <c r="G25" t="s">
        <v>17</v>
      </c>
      <c r="H25">
        <v>9</v>
      </c>
      <c r="I25" s="1">
        <v>36039</v>
      </c>
    </row>
    <row r="26" spans="1:9" x14ac:dyDescent="0.25">
      <c r="A26">
        <v>5</v>
      </c>
      <c r="B26">
        <v>3</v>
      </c>
      <c r="C26">
        <v>59</v>
      </c>
      <c r="D26" t="s">
        <v>48</v>
      </c>
      <c r="E26" t="s">
        <v>49</v>
      </c>
      <c r="F26">
        <v>112</v>
      </c>
      <c r="G26" t="s">
        <v>17</v>
      </c>
      <c r="H26">
        <v>9</v>
      </c>
      <c r="I26" s="1">
        <v>36526</v>
      </c>
    </row>
    <row r="27" spans="1:9" x14ac:dyDescent="0.25">
      <c r="A27">
        <v>6</v>
      </c>
      <c r="B27">
        <v>0</v>
      </c>
      <c r="C27">
        <v>0</v>
      </c>
      <c r="D27" t="s">
        <v>50</v>
      </c>
      <c r="E27" t="s">
        <v>14</v>
      </c>
      <c r="F27">
        <v>274</v>
      </c>
      <c r="G27" t="s">
        <v>17</v>
      </c>
    </row>
    <row r="28" spans="1:9" x14ac:dyDescent="0.25">
      <c r="A28">
        <v>7</v>
      </c>
      <c r="B28">
        <v>0</v>
      </c>
      <c r="C28">
        <v>6</v>
      </c>
      <c r="D28" t="s">
        <v>51</v>
      </c>
      <c r="E28" t="s">
        <v>45</v>
      </c>
      <c r="F28">
        <v>98</v>
      </c>
      <c r="G28" t="s">
        <v>17</v>
      </c>
      <c r="H28">
        <v>9</v>
      </c>
      <c r="I28" s="1">
        <v>36586</v>
      </c>
    </row>
    <row r="29" spans="1:9" x14ac:dyDescent="0.25">
      <c r="A29">
        <v>7</v>
      </c>
      <c r="B29">
        <v>1</v>
      </c>
      <c r="C29">
        <v>49</v>
      </c>
      <c r="D29" t="s">
        <v>52</v>
      </c>
      <c r="E29" t="s">
        <v>53</v>
      </c>
      <c r="F29">
        <v>76</v>
      </c>
      <c r="G29" t="s">
        <v>17</v>
      </c>
      <c r="H29">
        <v>7</v>
      </c>
      <c r="I29" s="1">
        <v>36586</v>
      </c>
    </row>
    <row r="30" spans="1:9" x14ac:dyDescent="0.25">
      <c r="A30">
        <v>7</v>
      </c>
      <c r="B30">
        <v>3</v>
      </c>
      <c r="C30">
        <v>56</v>
      </c>
      <c r="D30" t="s">
        <v>54</v>
      </c>
      <c r="E30" t="s">
        <v>55</v>
      </c>
      <c r="F30">
        <v>104</v>
      </c>
      <c r="G30" t="s">
        <v>17</v>
      </c>
      <c r="H30">
        <v>9</v>
      </c>
      <c r="I30" s="1">
        <v>33970</v>
      </c>
    </row>
    <row r="31" spans="1:9" x14ac:dyDescent="0.25">
      <c r="A31">
        <v>8</v>
      </c>
      <c r="B31">
        <v>0</v>
      </c>
      <c r="C31">
        <v>0</v>
      </c>
      <c r="D31" t="s">
        <v>56</v>
      </c>
      <c r="E31" t="s">
        <v>57</v>
      </c>
      <c r="F31">
        <v>115</v>
      </c>
      <c r="G31" t="s">
        <v>17</v>
      </c>
    </row>
    <row r="32" spans="1:9" x14ac:dyDescent="0.25">
      <c r="A32">
        <v>8</v>
      </c>
      <c r="B32">
        <v>1</v>
      </c>
      <c r="C32">
        <v>55</v>
      </c>
      <c r="D32" t="s">
        <v>58</v>
      </c>
      <c r="E32" t="s">
        <v>57</v>
      </c>
      <c r="F32">
        <v>0</v>
      </c>
      <c r="G32" t="s">
        <v>17</v>
      </c>
    </row>
    <row r="33" spans="1:9" x14ac:dyDescent="0.25">
      <c r="A33">
        <v>8</v>
      </c>
      <c r="B33">
        <v>4</v>
      </c>
      <c r="C33">
        <v>32</v>
      </c>
      <c r="D33" t="s">
        <v>59</v>
      </c>
      <c r="F33">
        <v>0</v>
      </c>
      <c r="G33" t="s">
        <v>17</v>
      </c>
    </row>
    <row r="34" spans="1:9" x14ac:dyDescent="0.25">
      <c r="A34">
        <v>9</v>
      </c>
      <c r="B34">
        <v>0</v>
      </c>
      <c r="C34">
        <v>0</v>
      </c>
      <c r="D34" t="s">
        <v>60</v>
      </c>
      <c r="E34" t="s">
        <v>61</v>
      </c>
      <c r="F34">
        <v>95</v>
      </c>
      <c r="G34" t="s">
        <v>8</v>
      </c>
      <c r="H34">
        <v>8</v>
      </c>
    </row>
    <row r="35" spans="1:9" x14ac:dyDescent="0.25">
      <c r="A35">
        <v>9</v>
      </c>
      <c r="B35">
        <v>1</v>
      </c>
      <c r="C35">
        <v>37</v>
      </c>
      <c r="D35" t="s">
        <v>62</v>
      </c>
      <c r="E35" t="s">
        <v>14</v>
      </c>
      <c r="F35">
        <v>0</v>
      </c>
      <c r="G35" t="s">
        <v>8</v>
      </c>
      <c r="H35">
        <v>8</v>
      </c>
      <c r="I35" s="1">
        <v>37135</v>
      </c>
    </row>
    <row r="36" spans="1:9" x14ac:dyDescent="0.25">
      <c r="A36">
        <v>10</v>
      </c>
      <c r="B36">
        <v>0</v>
      </c>
      <c r="C36">
        <v>0</v>
      </c>
      <c r="D36" t="s">
        <v>63</v>
      </c>
      <c r="E36" t="s">
        <v>45</v>
      </c>
      <c r="F36">
        <v>130</v>
      </c>
      <c r="G36" t="s">
        <v>8</v>
      </c>
      <c r="H36">
        <v>10</v>
      </c>
      <c r="I36" s="1">
        <v>35400</v>
      </c>
    </row>
    <row r="37" spans="1:9" x14ac:dyDescent="0.25">
      <c r="A37">
        <v>10</v>
      </c>
      <c r="B37">
        <v>2</v>
      </c>
      <c r="C37">
        <v>10</v>
      </c>
      <c r="D37" t="s">
        <v>64</v>
      </c>
      <c r="E37" t="s">
        <v>65</v>
      </c>
      <c r="F37">
        <v>94</v>
      </c>
      <c r="G37" t="s">
        <v>8</v>
      </c>
      <c r="H37">
        <v>5</v>
      </c>
    </row>
    <row r="38" spans="1:9" x14ac:dyDescent="0.25">
      <c r="A38">
        <v>11</v>
      </c>
      <c r="B38">
        <v>0</v>
      </c>
      <c r="C38">
        <v>0</v>
      </c>
      <c r="D38" t="s">
        <v>66</v>
      </c>
      <c r="E38" t="s">
        <v>14</v>
      </c>
      <c r="F38">
        <v>120</v>
      </c>
      <c r="G38" t="s">
        <v>17</v>
      </c>
      <c r="H38">
        <v>3</v>
      </c>
      <c r="I38" s="1">
        <v>35034</v>
      </c>
    </row>
    <row r="39" spans="1:9" x14ac:dyDescent="0.25">
      <c r="A39">
        <v>11</v>
      </c>
      <c r="B39">
        <v>4</v>
      </c>
      <c r="C39">
        <v>7</v>
      </c>
      <c r="D39" t="s">
        <v>67</v>
      </c>
      <c r="E39" t="s">
        <v>68</v>
      </c>
      <c r="F39">
        <v>109</v>
      </c>
      <c r="G39" t="s">
        <v>17</v>
      </c>
      <c r="H39">
        <v>8</v>
      </c>
      <c r="I39" s="1">
        <v>34029</v>
      </c>
    </row>
    <row r="40" spans="1:9" x14ac:dyDescent="0.25">
      <c r="A40">
        <v>12</v>
      </c>
      <c r="B40">
        <v>0</v>
      </c>
      <c r="C40">
        <v>0</v>
      </c>
      <c r="D40" t="s">
        <v>69</v>
      </c>
      <c r="E40" t="s">
        <v>14</v>
      </c>
      <c r="F40">
        <v>84</v>
      </c>
    </row>
    <row r="41" spans="1:9" x14ac:dyDescent="0.25">
      <c r="A41">
        <v>12</v>
      </c>
      <c r="B41">
        <v>1</v>
      </c>
      <c r="C41">
        <v>24</v>
      </c>
      <c r="D41" t="s">
        <v>70</v>
      </c>
      <c r="E41" t="s">
        <v>14</v>
      </c>
      <c r="F41">
        <v>65</v>
      </c>
      <c r="G41" t="s">
        <v>17</v>
      </c>
    </row>
    <row r="42" spans="1:9" x14ac:dyDescent="0.25">
      <c r="A42">
        <v>13</v>
      </c>
      <c r="B42">
        <v>0</v>
      </c>
      <c r="C42">
        <v>0</v>
      </c>
      <c r="D42" t="s">
        <v>71</v>
      </c>
      <c r="F42">
        <v>89</v>
      </c>
      <c r="G42" t="s">
        <v>17</v>
      </c>
      <c r="H42">
        <v>8</v>
      </c>
      <c r="I42" s="1">
        <v>35400</v>
      </c>
    </row>
    <row r="43" spans="1:9" x14ac:dyDescent="0.25">
      <c r="A43">
        <v>13</v>
      </c>
      <c r="B43">
        <v>1</v>
      </c>
      <c r="C43">
        <v>32</v>
      </c>
      <c r="D43" t="s">
        <v>72</v>
      </c>
      <c r="F43">
        <v>112</v>
      </c>
      <c r="G43" t="s">
        <v>17</v>
      </c>
      <c r="H43">
        <v>9</v>
      </c>
      <c r="I43" s="1">
        <v>35400</v>
      </c>
    </row>
    <row r="44" spans="1:9" x14ac:dyDescent="0.25">
      <c r="A44">
        <v>13</v>
      </c>
      <c r="B44">
        <v>3</v>
      </c>
      <c r="C44">
        <v>28</v>
      </c>
      <c r="D44" t="s">
        <v>73</v>
      </c>
      <c r="E44" t="s">
        <v>14</v>
      </c>
      <c r="F44">
        <v>97</v>
      </c>
      <c r="G44" t="s">
        <v>17</v>
      </c>
    </row>
    <row r="45" spans="1:9" x14ac:dyDescent="0.25">
      <c r="A45">
        <v>13</v>
      </c>
      <c r="B45">
        <v>5</v>
      </c>
      <c r="C45">
        <v>5</v>
      </c>
      <c r="D45" t="s">
        <v>74</v>
      </c>
      <c r="E45" t="s">
        <v>14</v>
      </c>
      <c r="F45">
        <v>0</v>
      </c>
    </row>
    <row r="46" spans="1:9" x14ac:dyDescent="0.25">
      <c r="A46">
        <v>14</v>
      </c>
      <c r="B46">
        <v>0</v>
      </c>
      <c r="C46">
        <v>5</v>
      </c>
      <c r="D46" t="s">
        <v>75</v>
      </c>
      <c r="E46" t="s">
        <v>76</v>
      </c>
      <c r="F46">
        <v>101</v>
      </c>
      <c r="G46" t="s">
        <v>17</v>
      </c>
      <c r="H46">
        <v>9</v>
      </c>
      <c r="I46" s="1">
        <v>35217</v>
      </c>
    </row>
    <row r="47" spans="1:9" x14ac:dyDescent="0.25">
      <c r="A47">
        <v>14</v>
      </c>
      <c r="B47">
        <v>1</v>
      </c>
      <c r="C47">
        <v>52</v>
      </c>
      <c r="D47" t="s">
        <v>77</v>
      </c>
      <c r="E47" t="s">
        <v>55</v>
      </c>
      <c r="F47">
        <v>100</v>
      </c>
      <c r="G47" t="s">
        <v>17</v>
      </c>
      <c r="H47">
        <v>9</v>
      </c>
      <c r="I47" s="1">
        <v>33848</v>
      </c>
    </row>
    <row r="48" spans="1:9" x14ac:dyDescent="0.25">
      <c r="A48">
        <v>14</v>
      </c>
      <c r="B48">
        <v>3</v>
      </c>
      <c r="C48">
        <v>32</v>
      </c>
      <c r="D48" t="s">
        <v>78</v>
      </c>
      <c r="E48" t="s">
        <v>79</v>
      </c>
      <c r="F48">
        <v>104</v>
      </c>
      <c r="G48" t="s">
        <v>17</v>
      </c>
    </row>
    <row r="49" spans="1:9" x14ac:dyDescent="0.25">
      <c r="A49">
        <v>14</v>
      </c>
      <c r="B49">
        <v>5</v>
      </c>
      <c r="C49">
        <v>16</v>
      </c>
      <c r="D49" t="s">
        <v>80</v>
      </c>
      <c r="F49">
        <v>46</v>
      </c>
      <c r="G49" t="s">
        <v>17</v>
      </c>
    </row>
    <row r="50" spans="1:9" x14ac:dyDescent="0.25">
      <c r="A50">
        <v>15</v>
      </c>
      <c r="B50">
        <v>0</v>
      </c>
      <c r="C50">
        <v>0</v>
      </c>
      <c r="D50" t="s">
        <v>81</v>
      </c>
      <c r="E50" t="s">
        <v>14</v>
      </c>
      <c r="F50">
        <v>53</v>
      </c>
      <c r="G50" t="s">
        <v>8</v>
      </c>
      <c r="I50" s="1">
        <v>35339</v>
      </c>
    </row>
    <row r="51" spans="1:9" x14ac:dyDescent="0.25">
      <c r="A51">
        <v>16</v>
      </c>
      <c r="B51">
        <v>0</v>
      </c>
      <c r="C51">
        <v>0</v>
      </c>
      <c r="D51" t="s">
        <v>82</v>
      </c>
      <c r="E51" t="s">
        <v>57</v>
      </c>
      <c r="F51">
        <v>144</v>
      </c>
      <c r="G51" t="s">
        <v>8</v>
      </c>
      <c r="H51">
        <v>10</v>
      </c>
      <c r="I51" s="1">
        <v>35582</v>
      </c>
    </row>
    <row r="52" spans="1:9" x14ac:dyDescent="0.25">
      <c r="A52">
        <v>17</v>
      </c>
      <c r="B52">
        <v>0</v>
      </c>
      <c r="C52">
        <v>2</v>
      </c>
      <c r="D52" t="s">
        <v>83</v>
      </c>
      <c r="E52" t="s">
        <v>7</v>
      </c>
      <c r="F52">
        <v>99</v>
      </c>
      <c r="G52" t="s">
        <v>17</v>
      </c>
      <c r="H52">
        <v>8</v>
      </c>
    </row>
    <row r="53" spans="1:9" x14ac:dyDescent="0.25">
      <c r="A53">
        <v>17</v>
      </c>
      <c r="B53">
        <v>1</v>
      </c>
      <c r="C53">
        <v>46</v>
      </c>
      <c r="D53" t="s">
        <v>84</v>
      </c>
      <c r="E53" t="s">
        <v>47</v>
      </c>
      <c r="F53">
        <v>112</v>
      </c>
      <c r="G53" t="s">
        <v>17</v>
      </c>
      <c r="H53">
        <v>6</v>
      </c>
      <c r="I53" s="1">
        <v>37043</v>
      </c>
    </row>
    <row r="54" spans="1:9" x14ac:dyDescent="0.25">
      <c r="A54">
        <v>17</v>
      </c>
      <c r="B54">
        <v>3</v>
      </c>
      <c r="C54">
        <v>18</v>
      </c>
      <c r="D54" t="s">
        <v>85</v>
      </c>
      <c r="E54" t="s">
        <v>86</v>
      </c>
      <c r="F54">
        <v>162</v>
      </c>
      <c r="G54" t="s">
        <v>17</v>
      </c>
    </row>
    <row r="55" spans="1:9" x14ac:dyDescent="0.25">
      <c r="A55">
        <v>18</v>
      </c>
      <c r="B55">
        <v>0</v>
      </c>
      <c r="C55">
        <v>0</v>
      </c>
      <c r="D55" t="s">
        <v>87</v>
      </c>
      <c r="E55" t="s">
        <v>88</v>
      </c>
      <c r="F55">
        <v>57</v>
      </c>
      <c r="G55" t="s">
        <v>8</v>
      </c>
    </row>
    <row r="56" spans="1:9" x14ac:dyDescent="0.25">
      <c r="A56">
        <v>18</v>
      </c>
      <c r="B56">
        <v>0</v>
      </c>
      <c r="C56">
        <v>57</v>
      </c>
      <c r="D56" t="s">
        <v>89</v>
      </c>
      <c r="E56" t="s">
        <v>86</v>
      </c>
      <c r="F56">
        <v>45</v>
      </c>
      <c r="G56" t="s">
        <v>8</v>
      </c>
    </row>
    <row r="57" spans="1:9" x14ac:dyDescent="0.25">
      <c r="A57">
        <v>18</v>
      </c>
      <c r="B57">
        <v>1</v>
      </c>
      <c r="C57">
        <v>42</v>
      </c>
      <c r="D57" t="s">
        <v>90</v>
      </c>
      <c r="E57" t="s">
        <v>28</v>
      </c>
      <c r="F57">
        <v>0</v>
      </c>
      <c r="G57" t="s">
        <v>17</v>
      </c>
    </row>
    <row r="58" spans="1:9" x14ac:dyDescent="0.25">
      <c r="A58">
        <v>19</v>
      </c>
      <c r="B58">
        <v>0</v>
      </c>
      <c r="C58">
        <v>2</v>
      </c>
      <c r="D58" t="s">
        <v>91</v>
      </c>
      <c r="E58" t="s">
        <v>14</v>
      </c>
      <c r="F58">
        <v>167</v>
      </c>
      <c r="G58" t="s">
        <v>17</v>
      </c>
      <c r="H58">
        <v>8</v>
      </c>
      <c r="I58" s="1">
        <v>34274</v>
      </c>
    </row>
    <row r="59" spans="1:9" x14ac:dyDescent="0.25">
      <c r="A59">
        <v>19</v>
      </c>
      <c r="B59">
        <v>2</v>
      </c>
      <c r="C59">
        <v>49</v>
      </c>
      <c r="D59" t="s">
        <v>92</v>
      </c>
      <c r="E59" t="s">
        <v>93</v>
      </c>
      <c r="F59">
        <v>132</v>
      </c>
      <c r="G59" t="s">
        <v>17</v>
      </c>
      <c r="H59">
        <v>7</v>
      </c>
      <c r="I59" s="1">
        <v>35186</v>
      </c>
    </row>
    <row r="60" spans="1:9" x14ac:dyDescent="0.25">
      <c r="A60">
        <v>20</v>
      </c>
      <c r="B60">
        <v>0</v>
      </c>
      <c r="C60">
        <v>0</v>
      </c>
      <c r="D60" t="s">
        <v>94</v>
      </c>
      <c r="E60" t="s">
        <v>14</v>
      </c>
      <c r="F60">
        <v>102</v>
      </c>
      <c r="G60" t="s">
        <v>8</v>
      </c>
    </row>
    <row r="61" spans="1:9" x14ac:dyDescent="0.25">
      <c r="A61">
        <v>20</v>
      </c>
      <c r="B61">
        <v>1</v>
      </c>
      <c r="C61">
        <v>42</v>
      </c>
      <c r="D61" t="s">
        <v>95</v>
      </c>
      <c r="E61" t="s">
        <v>19</v>
      </c>
      <c r="F61">
        <v>105</v>
      </c>
      <c r="G61" t="s">
        <v>17</v>
      </c>
      <c r="H61">
        <v>9</v>
      </c>
      <c r="I61" s="1">
        <v>32782</v>
      </c>
    </row>
    <row r="62" spans="1:9" x14ac:dyDescent="0.25">
      <c r="A62">
        <v>21</v>
      </c>
      <c r="B62">
        <v>0</v>
      </c>
      <c r="C62">
        <v>0</v>
      </c>
      <c r="D62" t="s">
        <v>96</v>
      </c>
      <c r="E62" t="s">
        <v>97</v>
      </c>
      <c r="F62">
        <v>102</v>
      </c>
      <c r="G62" t="s">
        <v>17</v>
      </c>
      <c r="H62">
        <v>8</v>
      </c>
      <c r="I62" s="1">
        <v>33329</v>
      </c>
    </row>
    <row r="63" spans="1:9" x14ac:dyDescent="0.25">
      <c r="A63">
        <v>21</v>
      </c>
      <c r="B63">
        <v>1</v>
      </c>
      <c r="C63">
        <v>46</v>
      </c>
      <c r="D63" t="s">
        <v>98</v>
      </c>
      <c r="E63" t="s">
        <v>19</v>
      </c>
      <c r="F63">
        <v>106</v>
      </c>
      <c r="G63" t="s">
        <v>17</v>
      </c>
    </row>
    <row r="64" spans="1:9" x14ac:dyDescent="0.25">
      <c r="A64">
        <v>21</v>
      </c>
      <c r="B64">
        <v>3</v>
      </c>
      <c r="C64">
        <v>29</v>
      </c>
      <c r="D64" t="s">
        <v>99</v>
      </c>
      <c r="E64" t="s">
        <v>55</v>
      </c>
      <c r="F64">
        <v>132</v>
      </c>
      <c r="G64" t="s">
        <v>17</v>
      </c>
      <c r="H64">
        <v>8</v>
      </c>
      <c r="I64" s="1">
        <v>35765</v>
      </c>
    </row>
    <row r="65" spans="1:9" x14ac:dyDescent="0.25">
      <c r="A65">
        <v>21</v>
      </c>
      <c r="B65">
        <v>5</v>
      </c>
      <c r="C65">
        <v>41</v>
      </c>
      <c r="D65" t="s">
        <v>100</v>
      </c>
      <c r="E65" t="s">
        <v>101</v>
      </c>
      <c r="F65">
        <v>27</v>
      </c>
      <c r="G65" t="s">
        <v>17</v>
      </c>
      <c r="H65">
        <v>9</v>
      </c>
      <c r="I65" s="1">
        <v>35034</v>
      </c>
    </row>
    <row r="66" spans="1:9" x14ac:dyDescent="0.25">
      <c r="A66">
        <v>22</v>
      </c>
      <c r="B66">
        <v>0</v>
      </c>
      <c r="C66">
        <v>0</v>
      </c>
      <c r="D66" t="s">
        <v>102</v>
      </c>
      <c r="F66">
        <v>81</v>
      </c>
      <c r="G66" t="s">
        <v>17</v>
      </c>
    </row>
    <row r="67" spans="1:9" x14ac:dyDescent="0.25">
      <c r="A67">
        <v>22</v>
      </c>
      <c r="B67">
        <v>1</v>
      </c>
      <c r="C67">
        <v>23</v>
      </c>
      <c r="D67" t="s">
        <v>103</v>
      </c>
      <c r="E67" t="s">
        <v>14</v>
      </c>
      <c r="F67">
        <v>31</v>
      </c>
      <c r="G67" t="s">
        <v>17</v>
      </c>
      <c r="H67">
        <v>7</v>
      </c>
      <c r="I67" s="1">
        <v>33939</v>
      </c>
    </row>
    <row r="68" spans="1:9" x14ac:dyDescent="0.25">
      <c r="A68">
        <v>22</v>
      </c>
      <c r="B68">
        <v>1</v>
      </c>
      <c r="C68">
        <v>54</v>
      </c>
      <c r="D68" t="s">
        <v>104</v>
      </c>
      <c r="E68" t="s">
        <v>105</v>
      </c>
      <c r="F68">
        <v>117</v>
      </c>
      <c r="G68" t="s">
        <v>17</v>
      </c>
      <c r="H68">
        <v>8</v>
      </c>
      <c r="I68" s="1">
        <v>33939</v>
      </c>
    </row>
    <row r="69" spans="1:9" x14ac:dyDescent="0.25">
      <c r="A69">
        <v>22</v>
      </c>
      <c r="B69">
        <v>3</v>
      </c>
      <c r="C69">
        <v>51</v>
      </c>
      <c r="D69" t="s">
        <v>106</v>
      </c>
      <c r="E69" t="s">
        <v>19</v>
      </c>
      <c r="F69">
        <v>99</v>
      </c>
      <c r="G69" t="s">
        <v>17</v>
      </c>
      <c r="I69" s="1">
        <v>36465</v>
      </c>
    </row>
    <row r="70" spans="1:9" x14ac:dyDescent="0.25">
      <c r="A70">
        <v>23</v>
      </c>
      <c r="B70">
        <v>0</v>
      </c>
      <c r="C70">
        <v>0</v>
      </c>
      <c r="D70" t="s">
        <v>107</v>
      </c>
      <c r="E70" t="s">
        <v>19</v>
      </c>
      <c r="F70">
        <v>100</v>
      </c>
      <c r="G70" t="s">
        <v>17</v>
      </c>
    </row>
    <row r="71" spans="1:9" x14ac:dyDescent="0.25">
      <c r="A71">
        <v>23</v>
      </c>
      <c r="B71">
        <v>1</v>
      </c>
      <c r="C71">
        <v>51</v>
      </c>
      <c r="D71" t="s">
        <v>108</v>
      </c>
      <c r="E71" t="s">
        <v>19</v>
      </c>
      <c r="F71">
        <v>112</v>
      </c>
      <c r="G71" t="s">
        <v>17</v>
      </c>
      <c r="H71">
        <v>8</v>
      </c>
    </row>
    <row r="72" spans="1:9" x14ac:dyDescent="0.25">
      <c r="A72">
        <v>23</v>
      </c>
      <c r="B72">
        <v>3</v>
      </c>
      <c r="C72">
        <v>46</v>
      </c>
      <c r="D72" t="s">
        <v>109</v>
      </c>
      <c r="E72" t="s">
        <v>14</v>
      </c>
      <c r="F72">
        <v>101</v>
      </c>
      <c r="G72" t="s">
        <v>17</v>
      </c>
      <c r="H72">
        <v>9</v>
      </c>
      <c r="I72" s="1">
        <v>34182</v>
      </c>
    </row>
    <row r="73" spans="1:9" x14ac:dyDescent="0.25">
      <c r="A73">
        <v>23</v>
      </c>
      <c r="B73">
        <v>5</v>
      </c>
      <c r="C73">
        <v>28</v>
      </c>
      <c r="D73" t="s">
        <v>110</v>
      </c>
      <c r="E73" t="s">
        <v>14</v>
      </c>
      <c r="F73">
        <v>31</v>
      </c>
      <c r="G73" t="s">
        <v>17</v>
      </c>
      <c r="H73">
        <v>8</v>
      </c>
      <c r="I73" s="1">
        <v>33604</v>
      </c>
    </row>
    <row r="74" spans="1:9" x14ac:dyDescent="0.25">
      <c r="A74">
        <v>24</v>
      </c>
      <c r="B74">
        <v>0</v>
      </c>
      <c r="C74">
        <v>11</v>
      </c>
      <c r="D74" t="s">
        <v>111</v>
      </c>
      <c r="E74" t="s">
        <v>112</v>
      </c>
      <c r="F74">
        <v>111</v>
      </c>
      <c r="G74" t="s">
        <v>17</v>
      </c>
    </row>
    <row r="75" spans="1:9" x14ac:dyDescent="0.25">
      <c r="A75">
        <v>24</v>
      </c>
      <c r="B75">
        <v>2</v>
      </c>
      <c r="C75">
        <v>18</v>
      </c>
      <c r="D75" t="s">
        <v>113</v>
      </c>
      <c r="E75" t="s">
        <v>101</v>
      </c>
      <c r="F75">
        <v>95</v>
      </c>
      <c r="G75" t="s">
        <v>17</v>
      </c>
      <c r="H75">
        <v>8</v>
      </c>
      <c r="I75" s="1">
        <v>35217</v>
      </c>
    </row>
    <row r="76" spans="1:9" x14ac:dyDescent="0.25">
      <c r="A76">
        <v>24</v>
      </c>
      <c r="B76">
        <v>3</v>
      </c>
      <c r="C76">
        <v>55</v>
      </c>
      <c r="D76" t="s">
        <v>114</v>
      </c>
      <c r="E76" t="s">
        <v>115</v>
      </c>
      <c r="F76">
        <v>117</v>
      </c>
      <c r="G76" t="s">
        <v>17</v>
      </c>
      <c r="H76">
        <v>10</v>
      </c>
      <c r="I76" s="1">
        <v>35400</v>
      </c>
    </row>
    <row r="77" spans="1:9" x14ac:dyDescent="0.25">
      <c r="A77">
        <v>25</v>
      </c>
      <c r="B77">
        <v>0</v>
      </c>
      <c r="C77">
        <v>5</v>
      </c>
      <c r="D77" t="s">
        <v>116</v>
      </c>
      <c r="E77" t="s">
        <v>117</v>
      </c>
      <c r="F77">
        <v>82</v>
      </c>
      <c r="G77" t="s">
        <v>17</v>
      </c>
      <c r="H77">
        <v>9</v>
      </c>
    </row>
    <row r="78" spans="1:9" x14ac:dyDescent="0.25">
      <c r="A78">
        <v>25</v>
      </c>
      <c r="B78">
        <v>1</v>
      </c>
      <c r="C78">
        <v>28</v>
      </c>
      <c r="D78" t="s">
        <v>118</v>
      </c>
      <c r="E78" t="s">
        <v>19</v>
      </c>
      <c r="F78">
        <v>129</v>
      </c>
      <c r="G78" t="s">
        <v>17</v>
      </c>
      <c r="H78">
        <v>7</v>
      </c>
      <c r="I78" s="1">
        <v>36069</v>
      </c>
    </row>
    <row r="79" spans="1:9" x14ac:dyDescent="0.25">
      <c r="A79">
        <v>25</v>
      </c>
      <c r="B79">
        <v>3</v>
      </c>
      <c r="C79">
        <v>37</v>
      </c>
      <c r="D79" t="s">
        <v>119</v>
      </c>
      <c r="E79" t="s">
        <v>19</v>
      </c>
      <c r="F79">
        <v>113</v>
      </c>
      <c r="G79" t="s">
        <v>17</v>
      </c>
      <c r="H79">
        <v>9</v>
      </c>
      <c r="I79" s="1">
        <v>37104</v>
      </c>
    </row>
    <row r="80" spans="1:9" x14ac:dyDescent="0.25">
      <c r="A80">
        <v>26</v>
      </c>
      <c r="B80">
        <v>0</v>
      </c>
      <c r="C80">
        <v>2</v>
      </c>
      <c r="D80" t="s">
        <v>120</v>
      </c>
      <c r="F80">
        <v>6</v>
      </c>
      <c r="G80" t="s">
        <v>17</v>
      </c>
      <c r="I80" s="1">
        <v>32843</v>
      </c>
    </row>
    <row r="81" spans="1:9" x14ac:dyDescent="0.25">
      <c r="A81">
        <v>26</v>
      </c>
      <c r="B81">
        <v>0</v>
      </c>
      <c r="C81">
        <v>10</v>
      </c>
      <c r="D81" t="s">
        <v>121</v>
      </c>
      <c r="E81" t="s">
        <v>14</v>
      </c>
      <c r="F81">
        <v>103</v>
      </c>
      <c r="G81" t="s">
        <v>17</v>
      </c>
      <c r="I81" s="1">
        <v>32782</v>
      </c>
    </row>
    <row r="82" spans="1:9" x14ac:dyDescent="0.25">
      <c r="A82">
        <v>26</v>
      </c>
      <c r="B82">
        <v>1</v>
      </c>
      <c r="C82">
        <v>54</v>
      </c>
      <c r="D82" t="s">
        <v>122</v>
      </c>
      <c r="E82" t="s">
        <v>30</v>
      </c>
      <c r="F82">
        <v>100</v>
      </c>
      <c r="G82" t="s">
        <v>17</v>
      </c>
    </row>
    <row r="83" spans="1:9" x14ac:dyDescent="0.25">
      <c r="A83">
        <v>26</v>
      </c>
      <c r="B83">
        <v>3</v>
      </c>
      <c r="C83">
        <v>35</v>
      </c>
      <c r="D83" t="s">
        <v>123</v>
      </c>
      <c r="E83" t="s">
        <v>45</v>
      </c>
      <c r="F83">
        <v>118</v>
      </c>
      <c r="G83" t="s">
        <v>17</v>
      </c>
      <c r="H83">
        <v>9</v>
      </c>
      <c r="I83" s="1">
        <v>34486</v>
      </c>
    </row>
    <row r="84" spans="1:9" x14ac:dyDescent="0.25">
      <c r="A84">
        <v>26</v>
      </c>
      <c r="B84">
        <v>5</v>
      </c>
      <c r="C84">
        <v>33</v>
      </c>
      <c r="D84" t="s">
        <v>124</v>
      </c>
      <c r="E84" t="s">
        <v>101</v>
      </c>
      <c r="F84">
        <v>26</v>
      </c>
      <c r="G84" t="s">
        <v>17</v>
      </c>
      <c r="H84">
        <v>7</v>
      </c>
      <c r="I84" s="1">
        <v>35034</v>
      </c>
    </row>
    <row r="85" spans="1:9" x14ac:dyDescent="0.25">
      <c r="A85">
        <v>27</v>
      </c>
      <c r="B85">
        <v>0</v>
      </c>
      <c r="C85">
        <v>0</v>
      </c>
      <c r="D85" t="s">
        <v>125</v>
      </c>
      <c r="E85" t="s">
        <v>14</v>
      </c>
      <c r="F85">
        <v>346</v>
      </c>
      <c r="G85" t="s">
        <v>17</v>
      </c>
      <c r="H85">
        <v>9</v>
      </c>
      <c r="I85" s="1">
        <v>33390</v>
      </c>
    </row>
    <row r="86" spans="1:9" x14ac:dyDescent="0.25">
      <c r="A86">
        <v>28</v>
      </c>
      <c r="B86">
        <v>0</v>
      </c>
      <c r="C86">
        <v>0</v>
      </c>
      <c r="D86" t="s">
        <v>126</v>
      </c>
      <c r="E86" t="s">
        <v>127</v>
      </c>
      <c r="F86">
        <v>0</v>
      </c>
      <c r="G86" t="s">
        <v>17</v>
      </c>
    </row>
    <row r="87" spans="1:9" x14ac:dyDescent="0.25">
      <c r="A87">
        <v>28</v>
      </c>
      <c r="B87">
        <v>1</v>
      </c>
      <c r="C87">
        <v>51</v>
      </c>
      <c r="D87" t="s">
        <v>128</v>
      </c>
      <c r="E87" t="s">
        <v>55</v>
      </c>
      <c r="F87">
        <v>101</v>
      </c>
      <c r="G87" t="s">
        <v>17</v>
      </c>
      <c r="H87">
        <v>9</v>
      </c>
      <c r="I87" s="1">
        <v>33390</v>
      </c>
    </row>
    <row r="88" spans="1:9" x14ac:dyDescent="0.25">
      <c r="A88">
        <v>28</v>
      </c>
      <c r="B88">
        <v>3</v>
      </c>
      <c r="C88">
        <v>42</v>
      </c>
      <c r="D88" t="s">
        <v>129</v>
      </c>
      <c r="E88" t="s">
        <v>130</v>
      </c>
      <c r="F88">
        <v>137</v>
      </c>
      <c r="G88" t="s">
        <v>17</v>
      </c>
      <c r="H88">
        <v>7</v>
      </c>
      <c r="I88" s="1">
        <v>35400</v>
      </c>
    </row>
    <row r="89" spans="1:9" x14ac:dyDescent="0.25">
      <c r="A89">
        <v>29</v>
      </c>
      <c r="B89">
        <v>0</v>
      </c>
      <c r="C89">
        <v>5</v>
      </c>
      <c r="D89" t="s">
        <v>131</v>
      </c>
      <c r="E89" t="s">
        <v>55</v>
      </c>
      <c r="F89">
        <v>105</v>
      </c>
      <c r="G89" t="s">
        <v>17</v>
      </c>
    </row>
    <row r="90" spans="1:9" x14ac:dyDescent="0.25">
      <c r="A90">
        <v>29</v>
      </c>
      <c r="B90">
        <v>2</v>
      </c>
      <c r="C90">
        <v>5</v>
      </c>
      <c r="D90" t="s">
        <v>132</v>
      </c>
      <c r="E90" t="s">
        <v>133</v>
      </c>
      <c r="F90">
        <v>109</v>
      </c>
      <c r="G90" t="s">
        <v>17</v>
      </c>
      <c r="H90">
        <v>8</v>
      </c>
      <c r="I90" s="1">
        <v>34121</v>
      </c>
    </row>
    <row r="91" spans="1:9" x14ac:dyDescent="0.25">
      <c r="A91">
        <v>29</v>
      </c>
      <c r="B91">
        <v>3</v>
      </c>
      <c r="C91">
        <v>54</v>
      </c>
      <c r="D91" t="s">
        <v>134</v>
      </c>
      <c r="E91" t="s">
        <v>57</v>
      </c>
      <c r="F91">
        <v>120</v>
      </c>
      <c r="G91" t="s">
        <v>17</v>
      </c>
      <c r="H91">
        <v>7</v>
      </c>
      <c r="I91" s="1">
        <v>37226</v>
      </c>
    </row>
    <row r="92" spans="1:9" x14ac:dyDescent="0.25">
      <c r="A92">
        <v>30</v>
      </c>
      <c r="B92">
        <v>0</v>
      </c>
      <c r="C92">
        <v>3</v>
      </c>
      <c r="D92" t="s">
        <v>135</v>
      </c>
      <c r="E92" t="s">
        <v>88</v>
      </c>
      <c r="F92">
        <v>101</v>
      </c>
      <c r="G92" t="s">
        <v>17</v>
      </c>
      <c r="H92">
        <v>9</v>
      </c>
      <c r="I92" s="1">
        <v>34121</v>
      </c>
    </row>
    <row r="93" spans="1:9" x14ac:dyDescent="0.25">
      <c r="A93">
        <v>30</v>
      </c>
      <c r="B93">
        <v>1</v>
      </c>
      <c r="C93">
        <v>49</v>
      </c>
      <c r="D93" t="s">
        <v>136</v>
      </c>
      <c r="E93" t="s">
        <v>19</v>
      </c>
      <c r="F93">
        <v>114</v>
      </c>
      <c r="G93" t="s">
        <v>17</v>
      </c>
      <c r="H93">
        <v>8</v>
      </c>
      <c r="I93" s="1">
        <v>36373</v>
      </c>
    </row>
    <row r="94" spans="1:9" x14ac:dyDescent="0.25">
      <c r="A94">
        <v>30</v>
      </c>
      <c r="B94">
        <v>3</v>
      </c>
      <c r="C94">
        <v>24</v>
      </c>
      <c r="D94" t="s">
        <v>137</v>
      </c>
      <c r="E94" t="s">
        <v>127</v>
      </c>
      <c r="F94">
        <v>103</v>
      </c>
      <c r="G94" t="s">
        <v>17</v>
      </c>
    </row>
    <row r="95" spans="1:9" x14ac:dyDescent="0.25">
      <c r="A95">
        <v>31</v>
      </c>
      <c r="B95">
        <v>0</v>
      </c>
      <c r="C95">
        <v>0</v>
      </c>
      <c r="D95" t="s">
        <v>138</v>
      </c>
      <c r="E95" t="s">
        <v>19</v>
      </c>
      <c r="F95">
        <v>88</v>
      </c>
      <c r="G95" t="s">
        <v>17</v>
      </c>
      <c r="I95" s="1">
        <v>33482</v>
      </c>
    </row>
    <row r="96" spans="1:9" x14ac:dyDescent="0.25">
      <c r="A96">
        <v>31</v>
      </c>
      <c r="B96">
        <v>1</v>
      </c>
      <c r="C96">
        <v>33</v>
      </c>
      <c r="D96" t="s">
        <v>139</v>
      </c>
      <c r="E96" t="s">
        <v>19</v>
      </c>
      <c r="F96">
        <v>118</v>
      </c>
      <c r="G96" t="s">
        <v>17</v>
      </c>
      <c r="H96">
        <v>9</v>
      </c>
      <c r="I96" s="1">
        <v>33604</v>
      </c>
    </row>
    <row r="97" spans="1:9" x14ac:dyDescent="0.25">
      <c r="A97">
        <v>31</v>
      </c>
      <c r="B97">
        <v>3</v>
      </c>
      <c r="C97">
        <v>30</v>
      </c>
      <c r="D97" t="s">
        <v>140</v>
      </c>
      <c r="E97" t="s">
        <v>19</v>
      </c>
      <c r="F97">
        <v>105</v>
      </c>
      <c r="G97" t="s">
        <v>17</v>
      </c>
      <c r="H97">
        <v>7</v>
      </c>
      <c r="I97" s="1">
        <v>36495</v>
      </c>
    </row>
    <row r="98" spans="1:9" x14ac:dyDescent="0.25">
      <c r="A98">
        <v>32</v>
      </c>
      <c r="B98">
        <v>0</v>
      </c>
      <c r="C98">
        <v>0</v>
      </c>
      <c r="D98" t="s">
        <v>141</v>
      </c>
      <c r="E98" t="s">
        <v>19</v>
      </c>
      <c r="F98">
        <v>103</v>
      </c>
      <c r="G98" t="s">
        <v>17</v>
      </c>
      <c r="H98">
        <v>5</v>
      </c>
      <c r="I98" s="1">
        <v>35096</v>
      </c>
    </row>
    <row r="99" spans="1:9" x14ac:dyDescent="0.25">
      <c r="A99">
        <v>32</v>
      </c>
      <c r="B99">
        <v>1</v>
      </c>
      <c r="C99">
        <v>27</v>
      </c>
      <c r="D99" t="s">
        <v>142</v>
      </c>
      <c r="E99" t="s">
        <v>19</v>
      </c>
      <c r="F99">
        <v>70</v>
      </c>
      <c r="G99" t="s">
        <v>17</v>
      </c>
      <c r="H99">
        <v>9</v>
      </c>
    </row>
    <row r="100" spans="1:9" x14ac:dyDescent="0.25">
      <c r="A100">
        <v>32</v>
      </c>
      <c r="B100">
        <v>2</v>
      </c>
      <c r="C100">
        <v>49</v>
      </c>
      <c r="D100" t="s">
        <v>143</v>
      </c>
      <c r="E100" t="s">
        <v>19</v>
      </c>
      <c r="F100">
        <v>55</v>
      </c>
      <c r="G100" t="s">
        <v>17</v>
      </c>
      <c r="H100">
        <v>8</v>
      </c>
      <c r="I100" s="1">
        <v>35339</v>
      </c>
    </row>
    <row r="101" spans="1:9" x14ac:dyDescent="0.25">
      <c r="A101">
        <v>32</v>
      </c>
      <c r="B101">
        <v>3</v>
      </c>
      <c r="C101">
        <v>59</v>
      </c>
      <c r="D101" t="s">
        <v>144</v>
      </c>
      <c r="E101" t="s">
        <v>19</v>
      </c>
      <c r="F101">
        <v>60</v>
      </c>
      <c r="G101" t="s">
        <v>17</v>
      </c>
      <c r="H101">
        <v>8</v>
      </c>
      <c r="I101" s="1">
        <v>35339</v>
      </c>
    </row>
    <row r="102" spans="1:9" x14ac:dyDescent="0.25">
      <c r="A102">
        <v>33</v>
      </c>
      <c r="B102">
        <v>0</v>
      </c>
      <c r="C102">
        <v>0</v>
      </c>
      <c r="D102" t="s">
        <v>145</v>
      </c>
      <c r="E102" t="s">
        <v>146</v>
      </c>
      <c r="F102">
        <v>131</v>
      </c>
      <c r="G102" t="s">
        <v>17</v>
      </c>
      <c r="H102">
        <v>8</v>
      </c>
      <c r="I102" s="1">
        <v>36069</v>
      </c>
    </row>
    <row r="103" spans="1:9" x14ac:dyDescent="0.25">
      <c r="A103">
        <v>33</v>
      </c>
      <c r="B103">
        <v>2</v>
      </c>
      <c r="C103">
        <v>22</v>
      </c>
      <c r="D103" t="s">
        <v>147</v>
      </c>
      <c r="E103" t="s">
        <v>14</v>
      </c>
      <c r="F103">
        <v>139</v>
      </c>
      <c r="G103" t="s">
        <v>17</v>
      </c>
    </row>
    <row r="104" spans="1:9" x14ac:dyDescent="0.25">
      <c r="A104">
        <v>34</v>
      </c>
      <c r="B104">
        <v>0</v>
      </c>
      <c r="C104">
        <v>0</v>
      </c>
      <c r="D104" t="s">
        <v>148</v>
      </c>
      <c r="E104" t="s">
        <v>14</v>
      </c>
      <c r="F104">
        <v>270</v>
      </c>
      <c r="G104" t="s">
        <v>17</v>
      </c>
    </row>
    <row r="105" spans="1:9" x14ac:dyDescent="0.25">
      <c r="A105">
        <v>34</v>
      </c>
      <c r="B105">
        <v>4</v>
      </c>
      <c r="C105">
        <v>0</v>
      </c>
      <c r="D105" t="s">
        <v>149</v>
      </c>
      <c r="E105" t="s">
        <v>19</v>
      </c>
      <c r="F105">
        <v>118</v>
      </c>
      <c r="G105" t="s">
        <v>17</v>
      </c>
    </row>
    <row r="106" spans="1:9" x14ac:dyDescent="0.25">
      <c r="A106">
        <v>35</v>
      </c>
      <c r="B106">
        <v>0</v>
      </c>
      <c r="D106" t="s">
        <v>150</v>
      </c>
      <c r="E106" t="s">
        <v>151</v>
      </c>
      <c r="F106">
        <v>105</v>
      </c>
      <c r="G106" t="s">
        <v>17</v>
      </c>
    </row>
    <row r="107" spans="1:9" x14ac:dyDescent="0.25">
      <c r="A107">
        <v>35</v>
      </c>
      <c r="B107">
        <v>2</v>
      </c>
      <c r="C107">
        <v>11</v>
      </c>
      <c r="D107" t="s">
        <v>152</v>
      </c>
      <c r="E107" t="s">
        <v>19</v>
      </c>
      <c r="F107">
        <v>60</v>
      </c>
      <c r="G107" t="s">
        <v>17</v>
      </c>
      <c r="H107">
        <v>9</v>
      </c>
      <c r="I107" s="1">
        <v>34213</v>
      </c>
    </row>
    <row r="108" spans="1:9" x14ac:dyDescent="0.25">
      <c r="A108">
        <v>35</v>
      </c>
      <c r="B108">
        <v>3</v>
      </c>
      <c r="C108">
        <v>11</v>
      </c>
      <c r="D108" t="s">
        <v>153</v>
      </c>
      <c r="E108" t="s">
        <v>55</v>
      </c>
      <c r="F108">
        <v>121</v>
      </c>
      <c r="G108" t="s">
        <v>17</v>
      </c>
      <c r="H108">
        <v>9</v>
      </c>
    </row>
    <row r="109" spans="1:9" x14ac:dyDescent="0.25">
      <c r="A109">
        <v>36</v>
      </c>
      <c r="B109">
        <v>0</v>
      </c>
      <c r="C109">
        <v>0</v>
      </c>
      <c r="F109">
        <v>60</v>
      </c>
    </row>
    <row r="110" spans="1:9" x14ac:dyDescent="0.25">
      <c r="A110">
        <v>36</v>
      </c>
      <c r="B110">
        <v>1</v>
      </c>
      <c r="C110">
        <v>0</v>
      </c>
      <c r="D110" t="s">
        <v>154</v>
      </c>
      <c r="E110" t="s">
        <v>19</v>
      </c>
      <c r="F110">
        <v>42</v>
      </c>
      <c r="G110" t="s">
        <v>17</v>
      </c>
      <c r="H110">
        <v>8</v>
      </c>
    </row>
    <row r="111" spans="1:9" x14ac:dyDescent="0.25">
      <c r="A111">
        <v>36</v>
      </c>
      <c r="B111">
        <v>3</v>
      </c>
      <c r="C111">
        <v>33</v>
      </c>
      <c r="D111" t="s">
        <v>155</v>
      </c>
      <c r="E111" t="s">
        <v>19</v>
      </c>
      <c r="F111">
        <v>137</v>
      </c>
      <c r="G111" t="s">
        <v>17</v>
      </c>
    </row>
    <row r="112" spans="1:9" x14ac:dyDescent="0.25">
      <c r="A112">
        <v>37</v>
      </c>
      <c r="B112">
        <v>0</v>
      </c>
      <c r="C112">
        <v>0</v>
      </c>
      <c r="D112" t="s">
        <v>156</v>
      </c>
      <c r="E112" t="s">
        <v>19</v>
      </c>
      <c r="F112">
        <v>115</v>
      </c>
      <c r="G112" t="s">
        <v>17</v>
      </c>
    </row>
    <row r="113" spans="1:9" x14ac:dyDescent="0.25">
      <c r="A113">
        <v>37</v>
      </c>
      <c r="F113">
        <v>0</v>
      </c>
    </row>
    <row r="114" spans="1:9" x14ac:dyDescent="0.25">
      <c r="A114">
        <v>37</v>
      </c>
      <c r="F114">
        <v>0</v>
      </c>
    </row>
    <row r="115" spans="1:9" x14ac:dyDescent="0.25">
      <c r="A115">
        <v>37</v>
      </c>
      <c r="F115">
        <v>0</v>
      </c>
    </row>
    <row r="116" spans="1:9" x14ac:dyDescent="0.25">
      <c r="A116">
        <v>38</v>
      </c>
      <c r="B116">
        <v>0</v>
      </c>
      <c r="C116">
        <v>2</v>
      </c>
      <c r="D116" t="s">
        <v>157</v>
      </c>
      <c r="E116" t="s">
        <v>19</v>
      </c>
      <c r="F116">
        <v>102</v>
      </c>
      <c r="G116" t="s">
        <v>8</v>
      </c>
      <c r="H116">
        <v>8</v>
      </c>
      <c r="I116" s="1">
        <v>35947</v>
      </c>
    </row>
    <row r="117" spans="1:9" x14ac:dyDescent="0.25">
      <c r="A117">
        <v>38</v>
      </c>
      <c r="B117">
        <v>1</v>
      </c>
      <c r="C117">
        <v>46</v>
      </c>
      <c r="D117" t="s">
        <v>158</v>
      </c>
      <c r="E117" t="s">
        <v>57</v>
      </c>
      <c r="F117">
        <v>142</v>
      </c>
      <c r="G117" t="s">
        <v>17</v>
      </c>
      <c r="H117">
        <v>7</v>
      </c>
      <c r="I117" s="1">
        <v>36373</v>
      </c>
    </row>
    <row r="118" spans="1:9" x14ac:dyDescent="0.25">
      <c r="A118">
        <v>39</v>
      </c>
      <c r="B118">
        <v>0</v>
      </c>
      <c r="C118">
        <v>0</v>
      </c>
      <c r="D118" t="s">
        <v>159</v>
      </c>
      <c r="E118" t="s">
        <v>19</v>
      </c>
      <c r="F118">
        <v>0</v>
      </c>
    </row>
    <row r="119" spans="1:9" x14ac:dyDescent="0.25">
      <c r="A119">
        <v>39</v>
      </c>
      <c r="B119">
        <v>1</v>
      </c>
      <c r="C119">
        <v>32</v>
      </c>
      <c r="D119" t="s">
        <v>160</v>
      </c>
      <c r="E119" t="s">
        <v>19</v>
      </c>
      <c r="F119">
        <v>53</v>
      </c>
      <c r="G119" t="s">
        <v>8</v>
      </c>
      <c r="H119">
        <v>8</v>
      </c>
      <c r="I119" s="1">
        <v>32813</v>
      </c>
    </row>
    <row r="120" spans="1:9" x14ac:dyDescent="0.25">
      <c r="A120">
        <v>40</v>
      </c>
      <c r="B120">
        <v>0</v>
      </c>
      <c r="C120">
        <v>0</v>
      </c>
      <c r="D120" t="s">
        <v>161</v>
      </c>
      <c r="E120" t="s">
        <v>19</v>
      </c>
      <c r="F120">
        <v>107</v>
      </c>
      <c r="G120" t="s">
        <v>8</v>
      </c>
      <c r="I120" s="1">
        <v>33390</v>
      </c>
    </row>
    <row r="121" spans="1:9" x14ac:dyDescent="0.25">
      <c r="A121">
        <v>40</v>
      </c>
      <c r="B121">
        <v>1</v>
      </c>
      <c r="C121">
        <v>51</v>
      </c>
      <c r="D121" t="s">
        <v>162</v>
      </c>
      <c r="E121" t="s">
        <v>49</v>
      </c>
      <c r="F121">
        <v>146</v>
      </c>
      <c r="G121" t="s">
        <v>17</v>
      </c>
      <c r="H121">
        <v>9</v>
      </c>
      <c r="I121" s="1">
        <v>36039</v>
      </c>
    </row>
    <row r="122" spans="1:9" x14ac:dyDescent="0.25">
      <c r="A122">
        <v>41</v>
      </c>
      <c r="B122">
        <v>0</v>
      </c>
      <c r="C122">
        <v>0</v>
      </c>
      <c r="D122" t="s">
        <v>163</v>
      </c>
      <c r="E122" t="s">
        <v>14</v>
      </c>
      <c r="F122">
        <v>36</v>
      </c>
      <c r="G122" t="s">
        <v>8</v>
      </c>
      <c r="I122" s="1">
        <v>33390</v>
      </c>
    </row>
    <row r="123" spans="1:9" x14ac:dyDescent="0.25">
      <c r="A123">
        <v>41</v>
      </c>
      <c r="B123">
        <v>0</v>
      </c>
      <c r="C123">
        <v>36</v>
      </c>
      <c r="D123" t="s">
        <v>164</v>
      </c>
      <c r="E123" t="s">
        <v>14</v>
      </c>
      <c r="F123">
        <v>92</v>
      </c>
      <c r="G123" t="s">
        <v>8</v>
      </c>
    </row>
    <row r="124" spans="1:9" x14ac:dyDescent="0.25">
      <c r="A124">
        <v>41</v>
      </c>
      <c r="D124" t="s">
        <v>165</v>
      </c>
      <c r="F124">
        <v>0</v>
      </c>
      <c r="H124">
        <v>9</v>
      </c>
      <c r="I124" s="1">
        <v>33939</v>
      </c>
    </row>
    <row r="125" spans="1:9" x14ac:dyDescent="0.25">
      <c r="A125">
        <v>42</v>
      </c>
      <c r="B125">
        <v>0</v>
      </c>
      <c r="C125">
        <v>0</v>
      </c>
      <c r="D125" t="s">
        <v>166</v>
      </c>
      <c r="E125" t="s">
        <v>19</v>
      </c>
      <c r="F125">
        <v>122</v>
      </c>
      <c r="G125" t="s">
        <v>8</v>
      </c>
      <c r="H125">
        <v>8</v>
      </c>
      <c r="I125" s="1">
        <v>33939</v>
      </c>
    </row>
    <row r="126" spans="1:9" x14ac:dyDescent="0.25">
      <c r="A126">
        <v>42</v>
      </c>
      <c r="D126" t="s">
        <v>167</v>
      </c>
      <c r="F126">
        <v>0</v>
      </c>
      <c r="G126" t="s">
        <v>8</v>
      </c>
    </row>
    <row r="127" spans="1:9" x14ac:dyDescent="0.25">
      <c r="A127">
        <v>43</v>
      </c>
      <c r="B127">
        <v>0</v>
      </c>
      <c r="C127">
        <v>0</v>
      </c>
      <c r="D127" t="s">
        <v>168</v>
      </c>
      <c r="E127" t="s">
        <v>19</v>
      </c>
      <c r="F127">
        <v>159</v>
      </c>
      <c r="G127" t="s">
        <v>17</v>
      </c>
    </row>
    <row r="128" spans="1:9" x14ac:dyDescent="0.25">
      <c r="A128">
        <v>43</v>
      </c>
      <c r="B128">
        <v>2</v>
      </c>
      <c r="C128">
        <v>39</v>
      </c>
      <c r="D128" t="s">
        <v>169</v>
      </c>
      <c r="E128" t="s">
        <v>14</v>
      </c>
      <c r="F128">
        <v>93</v>
      </c>
      <c r="G128" t="s">
        <v>17</v>
      </c>
      <c r="H128">
        <v>7</v>
      </c>
      <c r="I128" s="1">
        <v>34486</v>
      </c>
    </row>
    <row r="129" spans="1:9" x14ac:dyDescent="0.25">
      <c r="A129">
        <v>43</v>
      </c>
      <c r="B129">
        <v>4</v>
      </c>
      <c r="C129">
        <v>13</v>
      </c>
      <c r="D129" t="s">
        <v>170</v>
      </c>
      <c r="E129" t="s">
        <v>171</v>
      </c>
      <c r="F129">
        <v>105</v>
      </c>
      <c r="G129" t="s">
        <v>17</v>
      </c>
      <c r="H129">
        <v>7</v>
      </c>
      <c r="I129" s="1">
        <v>36495</v>
      </c>
    </row>
    <row r="130" spans="1:9" x14ac:dyDescent="0.25">
      <c r="A130">
        <v>44</v>
      </c>
      <c r="B130">
        <v>0</v>
      </c>
      <c r="C130">
        <v>0</v>
      </c>
      <c r="D130" t="s">
        <v>172</v>
      </c>
      <c r="E130" t="s">
        <v>45</v>
      </c>
      <c r="F130">
        <v>130</v>
      </c>
      <c r="G130" t="s">
        <v>17</v>
      </c>
      <c r="H130">
        <v>9</v>
      </c>
      <c r="I130" s="1">
        <v>35886</v>
      </c>
    </row>
    <row r="131" spans="1:9" x14ac:dyDescent="0.25">
      <c r="A131">
        <v>44</v>
      </c>
      <c r="B131">
        <v>2</v>
      </c>
      <c r="C131">
        <v>10</v>
      </c>
      <c r="D131" t="s">
        <v>173</v>
      </c>
      <c r="E131" t="s">
        <v>19</v>
      </c>
      <c r="F131">
        <v>123</v>
      </c>
      <c r="G131" t="s">
        <v>17</v>
      </c>
      <c r="H131">
        <v>8</v>
      </c>
      <c r="I131" s="1">
        <v>36495</v>
      </c>
    </row>
    <row r="132" spans="1:9" x14ac:dyDescent="0.25">
      <c r="A132">
        <v>45</v>
      </c>
      <c r="D132" t="s">
        <v>174</v>
      </c>
      <c r="E132" t="s">
        <v>30</v>
      </c>
      <c r="F132">
        <v>0</v>
      </c>
      <c r="G132" t="s">
        <v>8</v>
      </c>
      <c r="H132">
        <v>9</v>
      </c>
      <c r="I132" s="1">
        <v>34578</v>
      </c>
    </row>
    <row r="133" spans="1:9" x14ac:dyDescent="0.25">
      <c r="A133">
        <v>46</v>
      </c>
      <c r="B133">
        <v>0</v>
      </c>
      <c r="C133">
        <v>0</v>
      </c>
      <c r="D133" t="s">
        <v>175</v>
      </c>
      <c r="E133" t="s">
        <v>176</v>
      </c>
      <c r="F133">
        <v>86</v>
      </c>
      <c r="G133" t="s">
        <v>17</v>
      </c>
      <c r="H133">
        <v>6</v>
      </c>
    </row>
    <row r="134" spans="1:9" x14ac:dyDescent="0.25">
      <c r="A134">
        <v>46</v>
      </c>
      <c r="B134">
        <v>1</v>
      </c>
      <c r="C134">
        <v>52</v>
      </c>
      <c r="D134" t="s">
        <v>177</v>
      </c>
      <c r="E134" t="s">
        <v>130</v>
      </c>
      <c r="F134">
        <v>78</v>
      </c>
      <c r="G134" t="s">
        <v>17</v>
      </c>
      <c r="H134">
        <v>10</v>
      </c>
      <c r="I134" s="1">
        <v>36342</v>
      </c>
    </row>
    <row r="135" spans="1:9" x14ac:dyDescent="0.25">
      <c r="A135">
        <v>46</v>
      </c>
      <c r="B135">
        <v>3</v>
      </c>
      <c r="C135">
        <v>29</v>
      </c>
      <c r="D135" t="s">
        <v>178</v>
      </c>
      <c r="E135" t="s">
        <v>179</v>
      </c>
      <c r="F135">
        <v>121</v>
      </c>
      <c r="G135" t="s">
        <v>17</v>
      </c>
    </row>
    <row r="136" spans="1:9" x14ac:dyDescent="0.25">
      <c r="A136">
        <v>47</v>
      </c>
      <c r="B136">
        <v>0</v>
      </c>
      <c r="C136">
        <v>0</v>
      </c>
      <c r="D136" t="s">
        <v>180</v>
      </c>
      <c r="E136" t="s">
        <v>14</v>
      </c>
      <c r="F136">
        <v>350</v>
      </c>
      <c r="G136" t="s">
        <v>17</v>
      </c>
    </row>
    <row r="137" spans="1:9" x14ac:dyDescent="0.25">
      <c r="A137">
        <v>48</v>
      </c>
      <c r="B137">
        <v>0</v>
      </c>
      <c r="C137">
        <v>0</v>
      </c>
      <c r="D137" t="s">
        <v>181</v>
      </c>
      <c r="E137" t="s">
        <v>182</v>
      </c>
      <c r="F137">
        <v>130</v>
      </c>
      <c r="G137" t="s">
        <v>17</v>
      </c>
      <c r="H137">
        <v>8</v>
      </c>
      <c r="I137" s="1">
        <v>36312</v>
      </c>
    </row>
    <row r="138" spans="1:9" x14ac:dyDescent="0.25">
      <c r="A138">
        <v>48</v>
      </c>
      <c r="B138">
        <v>2</v>
      </c>
      <c r="C138">
        <v>0</v>
      </c>
      <c r="D138" t="s">
        <v>183</v>
      </c>
      <c r="E138" t="s">
        <v>19</v>
      </c>
      <c r="F138">
        <v>25</v>
      </c>
      <c r="G138" t="s">
        <v>17</v>
      </c>
    </row>
    <row r="139" spans="1:9" x14ac:dyDescent="0.25">
      <c r="A139">
        <v>48</v>
      </c>
      <c r="B139">
        <v>2</v>
      </c>
      <c r="C139">
        <v>27</v>
      </c>
      <c r="D139" t="s">
        <v>184</v>
      </c>
      <c r="E139" t="s">
        <v>86</v>
      </c>
      <c r="F139">
        <v>49</v>
      </c>
      <c r="G139" t="s">
        <v>17</v>
      </c>
      <c r="H139">
        <v>9</v>
      </c>
      <c r="I139" s="1">
        <v>36312</v>
      </c>
    </row>
    <row r="140" spans="1:9" x14ac:dyDescent="0.25">
      <c r="A140">
        <v>48</v>
      </c>
      <c r="B140">
        <v>3</v>
      </c>
      <c r="C140">
        <v>16</v>
      </c>
      <c r="D140" t="s">
        <v>185</v>
      </c>
      <c r="E140" t="s">
        <v>86</v>
      </c>
      <c r="F140">
        <v>50</v>
      </c>
      <c r="G140" t="s">
        <v>17</v>
      </c>
    </row>
    <row r="141" spans="1:9" x14ac:dyDescent="0.25">
      <c r="A141">
        <v>49</v>
      </c>
      <c r="B141">
        <v>0</v>
      </c>
      <c r="C141">
        <v>20</v>
      </c>
      <c r="D141" t="s">
        <v>186</v>
      </c>
      <c r="E141" t="s">
        <v>127</v>
      </c>
      <c r="F141">
        <v>110</v>
      </c>
      <c r="G141" t="s">
        <v>17</v>
      </c>
    </row>
    <row r="142" spans="1:9" x14ac:dyDescent="0.25">
      <c r="A142">
        <v>49</v>
      </c>
      <c r="B142">
        <v>2</v>
      </c>
      <c r="C142">
        <v>15</v>
      </c>
      <c r="D142" t="s">
        <v>187</v>
      </c>
      <c r="E142" t="s">
        <v>188</v>
      </c>
      <c r="F142">
        <v>101</v>
      </c>
      <c r="G142" t="s">
        <v>17</v>
      </c>
    </row>
    <row r="143" spans="1:9" x14ac:dyDescent="0.25">
      <c r="A143">
        <v>49</v>
      </c>
      <c r="B143">
        <v>3</v>
      </c>
      <c r="C143">
        <v>56</v>
      </c>
      <c r="D143" t="s">
        <v>189</v>
      </c>
      <c r="E143" t="s">
        <v>190</v>
      </c>
      <c r="F143">
        <v>98</v>
      </c>
      <c r="G143" t="s">
        <v>17</v>
      </c>
    </row>
    <row r="144" spans="1:9" x14ac:dyDescent="0.25">
      <c r="A144">
        <v>50</v>
      </c>
      <c r="B144">
        <v>0</v>
      </c>
      <c r="C144">
        <v>0</v>
      </c>
      <c r="D144" t="s">
        <v>191</v>
      </c>
      <c r="E144" t="s">
        <v>192</v>
      </c>
      <c r="F144">
        <v>119</v>
      </c>
      <c r="G144" t="s">
        <v>17</v>
      </c>
    </row>
    <row r="145" spans="1:9" x14ac:dyDescent="0.25">
      <c r="A145">
        <v>50</v>
      </c>
      <c r="B145">
        <v>2</v>
      </c>
      <c r="C145">
        <v>1</v>
      </c>
      <c r="D145" t="s">
        <v>193</v>
      </c>
      <c r="E145" t="s">
        <v>86</v>
      </c>
      <c r="F145">
        <v>49</v>
      </c>
      <c r="G145" t="s">
        <v>17</v>
      </c>
    </row>
    <row r="146" spans="1:9" x14ac:dyDescent="0.25">
      <c r="A146">
        <v>50</v>
      </c>
      <c r="B146">
        <v>2</v>
      </c>
      <c r="C146">
        <v>50</v>
      </c>
      <c r="D146" t="s">
        <v>194</v>
      </c>
      <c r="E146" t="s">
        <v>86</v>
      </c>
      <c r="F146">
        <v>50</v>
      </c>
      <c r="G146" t="s">
        <v>17</v>
      </c>
    </row>
    <row r="147" spans="1:9" x14ac:dyDescent="0.25">
      <c r="A147">
        <v>50</v>
      </c>
      <c r="B147">
        <v>3</v>
      </c>
      <c r="C147">
        <v>40</v>
      </c>
      <c r="D147" t="s">
        <v>195</v>
      </c>
      <c r="E147" t="s">
        <v>86</v>
      </c>
      <c r="F147">
        <v>50</v>
      </c>
      <c r="G147" t="s">
        <v>17</v>
      </c>
    </row>
    <row r="148" spans="1:9" x14ac:dyDescent="0.25">
      <c r="A148">
        <v>50</v>
      </c>
      <c r="B148">
        <v>4</v>
      </c>
      <c r="C148">
        <v>30</v>
      </c>
      <c r="D148" t="s">
        <v>196</v>
      </c>
      <c r="E148" t="s">
        <v>86</v>
      </c>
      <c r="F148">
        <v>50</v>
      </c>
      <c r="G148" t="s">
        <v>17</v>
      </c>
    </row>
    <row r="149" spans="1:9" x14ac:dyDescent="0.25">
      <c r="A149">
        <v>51</v>
      </c>
      <c r="B149">
        <v>0</v>
      </c>
      <c r="C149">
        <v>0</v>
      </c>
      <c r="D149" t="s">
        <v>197</v>
      </c>
      <c r="E149" t="s">
        <v>45</v>
      </c>
      <c r="F149">
        <v>192</v>
      </c>
      <c r="G149" t="s">
        <v>17</v>
      </c>
      <c r="H149">
        <v>9</v>
      </c>
      <c r="I149" s="1">
        <v>36312</v>
      </c>
    </row>
    <row r="150" spans="1:9" x14ac:dyDescent="0.25">
      <c r="A150">
        <v>51</v>
      </c>
      <c r="B150">
        <v>3</v>
      </c>
      <c r="C150">
        <v>12</v>
      </c>
      <c r="D150" t="s">
        <v>198</v>
      </c>
      <c r="E150" t="s">
        <v>19</v>
      </c>
      <c r="F150">
        <v>126</v>
      </c>
      <c r="G150" t="s">
        <v>17</v>
      </c>
      <c r="H150">
        <v>9</v>
      </c>
      <c r="I150" s="1">
        <v>36526</v>
      </c>
    </row>
    <row r="151" spans="1:9" x14ac:dyDescent="0.25">
      <c r="A151">
        <v>52</v>
      </c>
      <c r="F151">
        <v>0</v>
      </c>
    </row>
    <row r="152" spans="1:9" x14ac:dyDescent="0.25">
      <c r="A152">
        <v>52</v>
      </c>
      <c r="F152">
        <v>0</v>
      </c>
    </row>
    <row r="153" spans="1:9" x14ac:dyDescent="0.25">
      <c r="A153">
        <v>52</v>
      </c>
      <c r="F153">
        <v>0</v>
      </c>
    </row>
    <row r="154" spans="1:9" x14ac:dyDescent="0.25">
      <c r="A154">
        <v>52</v>
      </c>
      <c r="F154">
        <v>0</v>
      </c>
    </row>
    <row r="155" spans="1:9" x14ac:dyDescent="0.25">
      <c r="A155">
        <v>53</v>
      </c>
      <c r="B155">
        <v>0</v>
      </c>
      <c r="C155">
        <v>1</v>
      </c>
      <c r="D155" t="s">
        <v>199</v>
      </c>
      <c r="E155" t="s">
        <v>176</v>
      </c>
      <c r="F155">
        <v>29</v>
      </c>
      <c r="G155" t="s">
        <v>17</v>
      </c>
    </row>
    <row r="156" spans="1:9" x14ac:dyDescent="0.25">
      <c r="A156">
        <v>53</v>
      </c>
      <c r="B156">
        <v>0</v>
      </c>
      <c r="C156">
        <v>31</v>
      </c>
      <c r="D156" t="s">
        <v>183</v>
      </c>
      <c r="E156" t="s">
        <v>19</v>
      </c>
      <c r="F156">
        <v>26</v>
      </c>
      <c r="G156" t="s">
        <v>17</v>
      </c>
      <c r="I156" s="1">
        <v>36465</v>
      </c>
    </row>
    <row r="157" spans="1:9" x14ac:dyDescent="0.25">
      <c r="A157">
        <v>53</v>
      </c>
      <c r="B157">
        <v>1</v>
      </c>
      <c r="C157">
        <v>0</v>
      </c>
      <c r="D157" t="s">
        <v>200</v>
      </c>
      <c r="E157" t="s">
        <v>19</v>
      </c>
      <c r="F157">
        <v>117</v>
      </c>
      <c r="G157" t="s">
        <v>17</v>
      </c>
      <c r="I157" s="1">
        <v>36465</v>
      </c>
    </row>
    <row r="158" spans="1:9" x14ac:dyDescent="0.25">
      <c r="A158">
        <v>53</v>
      </c>
      <c r="B158">
        <v>3</v>
      </c>
      <c r="C158">
        <v>2</v>
      </c>
      <c r="D158" t="s">
        <v>201</v>
      </c>
      <c r="E158" t="s">
        <v>19</v>
      </c>
      <c r="F158">
        <v>25</v>
      </c>
      <c r="G158" t="s">
        <v>17</v>
      </c>
      <c r="I158" s="1">
        <v>36495</v>
      </c>
    </row>
    <row r="159" spans="1:9" x14ac:dyDescent="0.25">
      <c r="A159">
        <v>53</v>
      </c>
      <c r="B159">
        <v>3</v>
      </c>
      <c r="C159">
        <v>31</v>
      </c>
      <c r="D159" t="s">
        <v>202</v>
      </c>
      <c r="E159" t="s">
        <v>176</v>
      </c>
      <c r="F159">
        <v>27</v>
      </c>
      <c r="G159" t="s">
        <v>17</v>
      </c>
      <c r="I159" s="1">
        <v>36495</v>
      </c>
    </row>
    <row r="160" spans="1:9" x14ac:dyDescent="0.25">
      <c r="A160">
        <v>53</v>
      </c>
      <c r="B160">
        <v>4</v>
      </c>
      <c r="C160">
        <v>1</v>
      </c>
      <c r="D160" t="s">
        <v>203</v>
      </c>
      <c r="E160" t="s">
        <v>176</v>
      </c>
      <c r="F160">
        <v>-241</v>
      </c>
      <c r="G160" t="s">
        <v>17</v>
      </c>
    </row>
    <row r="161" spans="1:9" x14ac:dyDescent="0.25">
      <c r="F161">
        <v>0</v>
      </c>
    </row>
    <row r="162" spans="1:9" x14ac:dyDescent="0.25">
      <c r="A162">
        <v>1</v>
      </c>
      <c r="B162">
        <v>0</v>
      </c>
      <c r="C162">
        <v>0</v>
      </c>
      <c r="D162" t="s">
        <v>204</v>
      </c>
      <c r="E162" t="s">
        <v>30</v>
      </c>
      <c r="F162">
        <v>66</v>
      </c>
      <c r="G162" t="s">
        <v>8</v>
      </c>
    </row>
    <row r="163" spans="1:9" x14ac:dyDescent="0.25">
      <c r="A163">
        <v>1</v>
      </c>
      <c r="B163">
        <v>1</v>
      </c>
      <c r="C163">
        <v>6</v>
      </c>
      <c r="D163" t="s">
        <v>205</v>
      </c>
      <c r="E163" t="s">
        <v>30</v>
      </c>
      <c r="F163">
        <v>28</v>
      </c>
      <c r="G163" t="s">
        <v>8</v>
      </c>
    </row>
    <row r="164" spans="1:9" x14ac:dyDescent="0.25">
      <c r="A164">
        <v>1</v>
      </c>
      <c r="B164">
        <v>1</v>
      </c>
      <c r="C164">
        <v>45</v>
      </c>
      <c r="D164" t="s">
        <v>99</v>
      </c>
      <c r="E164" t="s">
        <v>19</v>
      </c>
      <c r="F164">
        <v>-105</v>
      </c>
      <c r="G164" t="s">
        <v>8</v>
      </c>
    </row>
    <row r="165" spans="1:9" x14ac:dyDescent="0.25">
      <c r="A165">
        <v>2</v>
      </c>
      <c r="B165">
        <v>0</v>
      </c>
      <c r="C165">
        <v>0</v>
      </c>
      <c r="D165" t="s">
        <v>206</v>
      </c>
      <c r="E165" t="s">
        <v>79</v>
      </c>
      <c r="F165">
        <v>100</v>
      </c>
      <c r="G165" t="s">
        <v>17</v>
      </c>
    </row>
    <row r="166" spans="1:9" x14ac:dyDescent="0.25">
      <c r="A166">
        <v>2</v>
      </c>
      <c r="B166">
        <v>2</v>
      </c>
      <c r="C166">
        <v>54</v>
      </c>
      <c r="D166" t="s">
        <v>207</v>
      </c>
      <c r="E166" t="s">
        <v>208</v>
      </c>
      <c r="F166">
        <v>101</v>
      </c>
    </row>
    <row r="167" spans="1:9" x14ac:dyDescent="0.25">
      <c r="A167">
        <v>3</v>
      </c>
      <c r="B167">
        <v>0</v>
      </c>
      <c r="C167">
        <v>3</v>
      </c>
      <c r="D167" t="s">
        <v>209</v>
      </c>
      <c r="E167" t="s">
        <v>210</v>
      </c>
      <c r="F167">
        <v>172</v>
      </c>
      <c r="G167" t="s">
        <v>17</v>
      </c>
    </row>
    <row r="168" spans="1:9" x14ac:dyDescent="0.25">
      <c r="A168">
        <v>3</v>
      </c>
      <c r="B168">
        <v>2</v>
      </c>
      <c r="C168">
        <v>55</v>
      </c>
      <c r="D168" t="s">
        <v>211</v>
      </c>
      <c r="E168" t="s">
        <v>212</v>
      </c>
      <c r="F168">
        <v>-175</v>
      </c>
    </row>
    <row r="169" spans="1:9" x14ac:dyDescent="0.25">
      <c r="A169">
        <v>4</v>
      </c>
      <c r="B169">
        <v>0</v>
      </c>
      <c r="C169">
        <v>0</v>
      </c>
      <c r="D169" t="s">
        <v>213</v>
      </c>
      <c r="E169" t="s">
        <v>19</v>
      </c>
      <c r="F169">
        <v>154</v>
      </c>
      <c r="G169" t="s">
        <v>8</v>
      </c>
    </row>
    <row r="170" spans="1:9" x14ac:dyDescent="0.25">
      <c r="A170">
        <v>4</v>
      </c>
      <c r="B170">
        <v>2</v>
      </c>
      <c r="C170">
        <v>34</v>
      </c>
      <c r="D170" t="s">
        <v>214</v>
      </c>
      <c r="F170">
        <v>51</v>
      </c>
      <c r="G170" t="s">
        <v>17</v>
      </c>
    </row>
    <row r="171" spans="1:9" x14ac:dyDescent="0.25">
      <c r="A171">
        <v>5</v>
      </c>
      <c r="B171">
        <v>0</v>
      </c>
      <c r="C171">
        <v>0</v>
      </c>
      <c r="D171" t="s">
        <v>215</v>
      </c>
      <c r="E171" t="s">
        <v>216</v>
      </c>
      <c r="F171">
        <v>67</v>
      </c>
      <c r="G171" t="s">
        <v>17</v>
      </c>
    </row>
    <row r="172" spans="1:9" x14ac:dyDescent="0.25">
      <c r="A172">
        <v>5</v>
      </c>
      <c r="B172">
        <v>1</v>
      </c>
      <c r="C172">
        <v>7</v>
      </c>
      <c r="D172" t="s">
        <v>217</v>
      </c>
      <c r="E172" t="s">
        <v>218</v>
      </c>
      <c r="F172">
        <v>135</v>
      </c>
      <c r="G172" t="s">
        <v>17</v>
      </c>
      <c r="H172">
        <v>7</v>
      </c>
      <c r="I172" s="1">
        <v>35034</v>
      </c>
    </row>
    <row r="173" spans="1:9" x14ac:dyDescent="0.25">
      <c r="A173">
        <v>5</v>
      </c>
      <c r="B173">
        <v>3</v>
      </c>
      <c r="C173">
        <v>22</v>
      </c>
      <c r="D173" t="s">
        <v>219</v>
      </c>
      <c r="E173" t="s">
        <v>14</v>
      </c>
      <c r="F173">
        <v>127</v>
      </c>
      <c r="H173">
        <v>8</v>
      </c>
      <c r="I173" s="1">
        <v>35186</v>
      </c>
    </row>
    <row r="174" spans="1:9" x14ac:dyDescent="0.25">
      <c r="A174">
        <v>6</v>
      </c>
      <c r="B174">
        <v>0</v>
      </c>
      <c r="C174">
        <v>1</v>
      </c>
      <c r="D174" t="s">
        <v>220</v>
      </c>
      <c r="E174" t="s">
        <v>221</v>
      </c>
      <c r="F174">
        <v>130</v>
      </c>
      <c r="G174" t="s">
        <v>17</v>
      </c>
    </row>
    <row r="175" spans="1:9" x14ac:dyDescent="0.25">
      <c r="A175">
        <v>6</v>
      </c>
      <c r="B175">
        <v>2</v>
      </c>
      <c r="C175">
        <v>11</v>
      </c>
      <c r="D175" t="s">
        <v>222</v>
      </c>
      <c r="E175" t="s">
        <v>19</v>
      </c>
      <c r="F175">
        <v>85</v>
      </c>
    </row>
    <row r="176" spans="1:9" x14ac:dyDescent="0.25">
      <c r="A176">
        <v>6</v>
      </c>
      <c r="B176">
        <v>3</v>
      </c>
      <c r="C176">
        <v>37</v>
      </c>
      <c r="D176" t="s">
        <v>223</v>
      </c>
      <c r="F176">
        <v>141</v>
      </c>
      <c r="H176">
        <v>8</v>
      </c>
    </row>
    <row r="177" spans="1:9" x14ac:dyDescent="0.25">
      <c r="A177">
        <v>7</v>
      </c>
      <c r="B177">
        <v>0</v>
      </c>
      <c r="C177">
        <v>0</v>
      </c>
      <c r="D177" t="s">
        <v>224</v>
      </c>
      <c r="E177" t="s">
        <v>151</v>
      </c>
      <c r="F177">
        <v>105</v>
      </c>
      <c r="G177" t="s">
        <v>17</v>
      </c>
    </row>
    <row r="178" spans="1:9" x14ac:dyDescent="0.25">
      <c r="A178">
        <v>7</v>
      </c>
      <c r="B178">
        <v>1</v>
      </c>
      <c r="C178">
        <v>45</v>
      </c>
      <c r="D178" t="s">
        <v>225</v>
      </c>
      <c r="E178" t="s">
        <v>49</v>
      </c>
      <c r="F178">
        <v>100</v>
      </c>
      <c r="G178" t="s">
        <v>17</v>
      </c>
      <c r="H178">
        <v>8</v>
      </c>
      <c r="I178" s="1">
        <v>35400</v>
      </c>
    </row>
    <row r="179" spans="1:9" x14ac:dyDescent="0.25">
      <c r="A179">
        <v>7</v>
      </c>
      <c r="B179">
        <v>3</v>
      </c>
      <c r="C179">
        <v>25</v>
      </c>
      <c r="D179" t="s">
        <v>226</v>
      </c>
      <c r="E179" t="s">
        <v>227</v>
      </c>
      <c r="F179">
        <v>110</v>
      </c>
      <c r="G179" t="s">
        <v>17</v>
      </c>
    </row>
    <row r="180" spans="1:9" x14ac:dyDescent="0.25">
      <c r="A180">
        <v>8</v>
      </c>
      <c r="B180">
        <v>0</v>
      </c>
      <c r="C180">
        <v>0</v>
      </c>
      <c r="D180" t="s">
        <v>228</v>
      </c>
      <c r="F180">
        <v>0</v>
      </c>
    </row>
    <row r="181" spans="1:9" x14ac:dyDescent="0.25">
      <c r="A181">
        <v>8</v>
      </c>
      <c r="D181" t="s">
        <v>229</v>
      </c>
      <c r="F181">
        <v>0</v>
      </c>
    </row>
    <row r="182" spans="1:9" x14ac:dyDescent="0.25">
      <c r="A182">
        <v>8</v>
      </c>
      <c r="D182" t="s">
        <v>230</v>
      </c>
      <c r="F182">
        <v>263</v>
      </c>
    </row>
    <row r="183" spans="1:9" x14ac:dyDescent="0.25">
      <c r="A183">
        <v>9</v>
      </c>
      <c r="B183">
        <v>0</v>
      </c>
      <c r="C183">
        <v>0</v>
      </c>
      <c r="D183" t="s">
        <v>231</v>
      </c>
      <c r="E183" t="s">
        <v>68</v>
      </c>
      <c r="F183">
        <v>113</v>
      </c>
    </row>
    <row r="184" spans="1:9" x14ac:dyDescent="0.25">
      <c r="A184">
        <v>10</v>
      </c>
      <c r="F184">
        <v>0</v>
      </c>
    </row>
    <row r="185" spans="1:9" x14ac:dyDescent="0.25">
      <c r="A185">
        <v>11</v>
      </c>
      <c r="B185">
        <v>0</v>
      </c>
      <c r="C185">
        <v>1</v>
      </c>
      <c r="D185" t="s">
        <v>232</v>
      </c>
      <c r="E185" t="s">
        <v>233</v>
      </c>
      <c r="F185">
        <v>123</v>
      </c>
      <c r="G185" t="s">
        <v>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A14" workbookViewId="0">
      <selection activeCell="E30" sqref="E30"/>
    </sheetView>
  </sheetViews>
  <sheetFormatPr defaultRowHeight="15" x14ac:dyDescent="0.25"/>
  <cols>
    <col min="1" max="1" width="15.5703125" customWidth="1"/>
    <col min="2" max="3" width="4" customWidth="1"/>
    <col min="4" max="4" width="7.42578125" customWidth="1"/>
    <col min="5" max="5" width="20" style="103" customWidth="1"/>
    <col min="6" max="6" width="5.28515625" style="41" customWidth="1"/>
    <col min="7" max="7" width="4.5703125" customWidth="1"/>
    <col min="8" max="8" width="14.7109375" customWidth="1"/>
    <col min="9" max="9" width="4.85546875" style="3" customWidth="1"/>
    <col min="10" max="10" width="16.140625" customWidth="1"/>
    <col min="11" max="13" width="4.7109375" customWidth="1"/>
    <col min="14" max="14" width="4.42578125" customWidth="1"/>
  </cols>
  <sheetData>
    <row r="1" spans="1:18" s="5" customFormat="1" x14ac:dyDescent="0.25">
      <c r="A1" s="5" t="s">
        <v>1847</v>
      </c>
      <c r="B1" s="106" t="s">
        <v>398</v>
      </c>
      <c r="C1" s="106"/>
      <c r="D1" s="107"/>
      <c r="E1" s="102" t="s">
        <v>1847</v>
      </c>
      <c r="F1" s="99" t="s">
        <v>403</v>
      </c>
      <c r="G1" s="99"/>
      <c r="H1" s="100"/>
      <c r="I1" s="162" t="s">
        <v>458</v>
      </c>
      <c r="J1" s="163"/>
      <c r="K1" s="9"/>
      <c r="L1" s="4" t="s">
        <v>467</v>
      </c>
      <c r="M1" s="4" t="s">
        <v>468</v>
      </c>
      <c r="N1" s="5" t="s">
        <v>469</v>
      </c>
      <c r="Q1" s="5" t="s">
        <v>1812</v>
      </c>
      <c r="R1" s="5" t="s">
        <v>1811</v>
      </c>
    </row>
    <row r="2" spans="1:18" x14ac:dyDescent="0.25">
      <c r="A2" s="8" t="s">
        <v>385</v>
      </c>
      <c r="B2">
        <v>1</v>
      </c>
      <c r="E2" s="104" t="s">
        <v>385</v>
      </c>
      <c r="F2" s="41">
        <v>101</v>
      </c>
      <c r="H2" t="s">
        <v>540</v>
      </c>
      <c r="I2" s="3">
        <v>532</v>
      </c>
      <c r="J2" t="s">
        <v>382</v>
      </c>
      <c r="K2" s="10" t="s">
        <v>461</v>
      </c>
      <c r="L2">
        <v>61</v>
      </c>
      <c r="M2">
        <v>1</v>
      </c>
      <c r="N2">
        <v>10</v>
      </c>
      <c r="Q2">
        <v>1</v>
      </c>
      <c r="R2" t="s">
        <v>251</v>
      </c>
    </row>
    <row r="3" spans="1:18" x14ac:dyDescent="0.25">
      <c r="A3" s="8" t="s">
        <v>262</v>
      </c>
      <c r="B3">
        <v>2</v>
      </c>
      <c r="E3" s="101" t="s">
        <v>262</v>
      </c>
      <c r="F3" s="41">
        <v>102</v>
      </c>
      <c r="H3" t="s">
        <v>541</v>
      </c>
      <c r="I3" s="3">
        <v>537</v>
      </c>
      <c r="J3" t="s">
        <v>406</v>
      </c>
      <c r="K3" s="10" t="s">
        <v>462</v>
      </c>
      <c r="L3">
        <v>90</v>
      </c>
      <c r="M3">
        <v>1.5</v>
      </c>
      <c r="N3">
        <v>6</v>
      </c>
      <c r="Q3">
        <v>2</v>
      </c>
      <c r="R3" t="s">
        <v>1809</v>
      </c>
    </row>
    <row r="4" spans="1:18" x14ac:dyDescent="0.25">
      <c r="A4" s="8" t="s">
        <v>263</v>
      </c>
      <c r="B4">
        <v>3</v>
      </c>
      <c r="E4" s="104" t="s">
        <v>263</v>
      </c>
      <c r="F4" s="41">
        <v>103</v>
      </c>
      <c r="H4" t="s">
        <v>542</v>
      </c>
      <c r="I4" s="3">
        <v>113</v>
      </c>
      <c r="J4" t="s">
        <v>430</v>
      </c>
      <c r="K4" s="10" t="s">
        <v>317</v>
      </c>
      <c r="L4">
        <v>120</v>
      </c>
      <c r="M4">
        <v>2</v>
      </c>
      <c r="N4">
        <v>5</v>
      </c>
      <c r="Q4">
        <v>3</v>
      </c>
      <c r="R4" t="s">
        <v>282</v>
      </c>
    </row>
    <row r="5" spans="1:18" x14ac:dyDescent="0.25">
      <c r="A5" s="8" t="s">
        <v>388</v>
      </c>
      <c r="B5">
        <v>4</v>
      </c>
      <c r="C5">
        <v>13</v>
      </c>
      <c r="D5" s="8" t="s">
        <v>1852</v>
      </c>
      <c r="E5" s="108" t="s">
        <v>388</v>
      </c>
      <c r="F5" s="41">
        <v>104</v>
      </c>
      <c r="G5">
        <v>135</v>
      </c>
      <c r="H5" s="8" t="s">
        <v>268</v>
      </c>
      <c r="I5" s="3">
        <v>122</v>
      </c>
      <c r="J5" t="s">
        <v>431</v>
      </c>
      <c r="K5" s="10" t="s">
        <v>463</v>
      </c>
      <c r="L5">
        <v>150</v>
      </c>
      <c r="M5">
        <v>2.5</v>
      </c>
      <c r="N5">
        <v>4</v>
      </c>
      <c r="Q5">
        <v>4</v>
      </c>
      <c r="R5" t="s">
        <v>300</v>
      </c>
    </row>
    <row r="6" spans="1:18" x14ac:dyDescent="0.25">
      <c r="A6" s="8" t="s">
        <v>264</v>
      </c>
      <c r="B6">
        <v>5</v>
      </c>
      <c r="D6" s="8"/>
      <c r="E6" s="104" t="s">
        <v>264</v>
      </c>
      <c r="F6" s="41">
        <v>105</v>
      </c>
      <c r="I6" s="3">
        <v>124</v>
      </c>
      <c r="J6" t="s">
        <v>432</v>
      </c>
      <c r="K6" s="10" t="s">
        <v>464</v>
      </c>
      <c r="L6">
        <v>180</v>
      </c>
      <c r="M6">
        <v>3</v>
      </c>
      <c r="N6">
        <v>3</v>
      </c>
      <c r="Q6">
        <v>5</v>
      </c>
      <c r="R6" t="s">
        <v>305</v>
      </c>
    </row>
    <row r="7" spans="1:18" x14ac:dyDescent="0.25">
      <c r="A7" s="8" t="s">
        <v>265</v>
      </c>
      <c r="B7">
        <v>6</v>
      </c>
      <c r="C7">
        <v>33</v>
      </c>
      <c r="D7" s="8" t="s">
        <v>389</v>
      </c>
      <c r="E7" s="103" t="s">
        <v>411</v>
      </c>
      <c r="F7" s="41">
        <v>106</v>
      </c>
      <c r="I7" s="3">
        <v>125</v>
      </c>
      <c r="J7" t="s">
        <v>434</v>
      </c>
      <c r="K7" s="10" t="s">
        <v>319</v>
      </c>
      <c r="L7">
        <v>240</v>
      </c>
      <c r="M7">
        <v>4</v>
      </c>
      <c r="N7">
        <v>2</v>
      </c>
      <c r="Q7">
        <v>6</v>
      </c>
      <c r="R7" t="s">
        <v>1810</v>
      </c>
    </row>
    <row r="8" spans="1:18" x14ac:dyDescent="0.25">
      <c r="A8" s="8" t="s">
        <v>266</v>
      </c>
      <c r="B8">
        <v>7</v>
      </c>
      <c r="E8" s="103" t="s">
        <v>2036</v>
      </c>
      <c r="F8" s="41">
        <v>107</v>
      </c>
      <c r="I8" s="3">
        <v>127</v>
      </c>
      <c r="J8" t="s">
        <v>433</v>
      </c>
      <c r="K8" s="10" t="s">
        <v>318</v>
      </c>
      <c r="L8">
        <v>420</v>
      </c>
      <c r="M8">
        <v>6</v>
      </c>
      <c r="N8">
        <v>1</v>
      </c>
      <c r="O8" t="s">
        <v>543</v>
      </c>
      <c r="Q8">
        <v>7</v>
      </c>
      <c r="R8" t="s">
        <v>8</v>
      </c>
    </row>
    <row r="9" spans="1:18" x14ac:dyDescent="0.25">
      <c r="A9" s="8" t="s">
        <v>267</v>
      </c>
      <c r="B9">
        <v>9</v>
      </c>
      <c r="E9" s="103" t="s">
        <v>1935</v>
      </c>
      <c r="F9" s="41">
        <v>108</v>
      </c>
      <c r="I9" s="3">
        <v>131</v>
      </c>
      <c r="J9" t="s">
        <v>389</v>
      </c>
      <c r="K9" s="10" t="s">
        <v>465</v>
      </c>
      <c r="L9">
        <v>480</v>
      </c>
      <c r="M9">
        <v>8</v>
      </c>
      <c r="N9">
        <v>1</v>
      </c>
      <c r="Q9" t="s">
        <v>2063</v>
      </c>
      <c r="R9" t="s">
        <v>2063</v>
      </c>
    </row>
    <row r="10" spans="1:18" x14ac:dyDescent="0.25">
      <c r="A10" s="8" t="s">
        <v>1852</v>
      </c>
      <c r="B10">
        <v>13</v>
      </c>
      <c r="E10" s="103" t="s">
        <v>379</v>
      </c>
      <c r="F10" s="41">
        <v>109</v>
      </c>
      <c r="G10">
        <v>155</v>
      </c>
      <c r="H10" t="s">
        <v>450</v>
      </c>
      <c r="I10" s="3">
        <v>133</v>
      </c>
      <c r="J10" t="s">
        <v>436</v>
      </c>
      <c r="K10" s="10" t="s">
        <v>466</v>
      </c>
      <c r="L10">
        <v>600</v>
      </c>
      <c r="M10">
        <v>10</v>
      </c>
      <c r="N10">
        <v>1</v>
      </c>
    </row>
    <row r="11" spans="1:18" x14ac:dyDescent="0.25">
      <c r="A11" s="8" t="s">
        <v>256</v>
      </c>
      <c r="B11">
        <v>14</v>
      </c>
      <c r="E11" s="103" t="s">
        <v>377</v>
      </c>
      <c r="F11" s="41">
        <v>110</v>
      </c>
      <c r="G11">
        <v>133</v>
      </c>
      <c r="H11" t="s">
        <v>436</v>
      </c>
      <c r="I11" s="3">
        <v>134</v>
      </c>
      <c r="J11" t="s">
        <v>437</v>
      </c>
    </row>
    <row r="12" spans="1:18" x14ac:dyDescent="0.25">
      <c r="A12" s="8" t="s">
        <v>270</v>
      </c>
      <c r="B12">
        <v>28</v>
      </c>
      <c r="E12" s="103" t="s">
        <v>405</v>
      </c>
      <c r="F12" s="41">
        <v>111</v>
      </c>
      <c r="I12" s="3">
        <v>135</v>
      </c>
      <c r="J12" t="s">
        <v>268</v>
      </c>
    </row>
    <row r="13" spans="1:18" x14ac:dyDescent="0.25">
      <c r="A13" s="8" t="s">
        <v>861</v>
      </c>
      <c r="B13">
        <v>33</v>
      </c>
      <c r="E13" s="103" t="s">
        <v>412</v>
      </c>
      <c r="F13" s="41">
        <v>112</v>
      </c>
      <c r="G13">
        <v>113</v>
      </c>
      <c r="H13" t="s">
        <v>430</v>
      </c>
      <c r="I13" s="3">
        <v>137</v>
      </c>
      <c r="J13" t="s">
        <v>438</v>
      </c>
    </row>
    <row r="14" spans="1:18" x14ac:dyDescent="0.25">
      <c r="A14" t="s">
        <v>271</v>
      </c>
      <c r="B14">
        <v>70</v>
      </c>
      <c r="E14" s="103" t="s">
        <v>430</v>
      </c>
      <c r="F14" s="41">
        <v>113</v>
      </c>
      <c r="I14" s="3">
        <v>139</v>
      </c>
      <c r="J14" t="s">
        <v>439</v>
      </c>
    </row>
    <row r="15" spans="1:18" x14ac:dyDescent="0.25">
      <c r="A15" t="s">
        <v>272</v>
      </c>
      <c r="B15">
        <v>71</v>
      </c>
      <c r="E15" s="103" t="s">
        <v>421</v>
      </c>
      <c r="F15" s="41">
        <v>114</v>
      </c>
      <c r="I15" s="3">
        <v>144</v>
      </c>
      <c r="J15" t="s">
        <v>440</v>
      </c>
    </row>
    <row r="16" spans="1:18" x14ac:dyDescent="0.25">
      <c r="A16" t="s">
        <v>273</v>
      </c>
      <c r="B16">
        <v>80</v>
      </c>
      <c r="E16" s="104" t="s">
        <v>266</v>
      </c>
      <c r="F16" s="41">
        <v>115</v>
      </c>
      <c r="I16" s="3">
        <v>145</v>
      </c>
      <c r="J16" t="s">
        <v>441</v>
      </c>
    </row>
    <row r="17" spans="1:10" x14ac:dyDescent="0.25">
      <c r="A17" t="s">
        <v>274</v>
      </c>
      <c r="B17">
        <v>81</v>
      </c>
      <c r="E17" s="104" t="s">
        <v>267</v>
      </c>
      <c r="F17" s="41">
        <v>116</v>
      </c>
      <c r="I17" s="3">
        <v>146</v>
      </c>
      <c r="J17" t="s">
        <v>442</v>
      </c>
    </row>
    <row r="18" spans="1:10" x14ac:dyDescent="0.25">
      <c r="A18" t="s">
        <v>275</v>
      </c>
      <c r="B18">
        <v>100</v>
      </c>
      <c r="E18" s="104" t="s">
        <v>265</v>
      </c>
      <c r="F18" s="41">
        <v>118</v>
      </c>
      <c r="G18">
        <v>131</v>
      </c>
      <c r="H18" s="8" t="s">
        <v>389</v>
      </c>
      <c r="I18" s="3">
        <v>147</v>
      </c>
      <c r="J18" t="s">
        <v>443</v>
      </c>
    </row>
    <row r="19" spans="1:10" x14ac:dyDescent="0.25">
      <c r="A19" t="s">
        <v>276</v>
      </c>
      <c r="B19">
        <v>102</v>
      </c>
      <c r="E19" s="103" t="s">
        <v>372</v>
      </c>
      <c r="F19" s="41">
        <v>119</v>
      </c>
      <c r="I19" s="3">
        <v>148</v>
      </c>
      <c r="J19" t="s">
        <v>444</v>
      </c>
    </row>
    <row r="20" spans="1:10" x14ac:dyDescent="0.25">
      <c r="A20" t="s">
        <v>277</v>
      </c>
      <c r="B20">
        <v>105</v>
      </c>
      <c r="E20" s="103" t="s">
        <v>407</v>
      </c>
      <c r="F20" s="41">
        <v>120</v>
      </c>
      <c r="I20" s="3">
        <v>149</v>
      </c>
      <c r="J20" t="s">
        <v>445</v>
      </c>
    </row>
    <row r="21" spans="1:10" x14ac:dyDescent="0.25">
      <c r="A21" t="s">
        <v>278</v>
      </c>
      <c r="B21">
        <v>106</v>
      </c>
      <c r="E21" s="103" t="s">
        <v>408</v>
      </c>
      <c r="F21" s="41">
        <v>121</v>
      </c>
      <c r="G21">
        <v>122</v>
      </c>
      <c r="H21" t="s">
        <v>431</v>
      </c>
      <c r="I21" s="3">
        <v>150</v>
      </c>
      <c r="J21" t="s">
        <v>446</v>
      </c>
    </row>
    <row r="22" spans="1:10" x14ac:dyDescent="0.25">
      <c r="A22" t="s">
        <v>279</v>
      </c>
      <c r="B22">
        <v>107</v>
      </c>
      <c r="E22" s="103" t="s">
        <v>431</v>
      </c>
      <c r="F22" s="41">
        <v>122</v>
      </c>
      <c r="I22" s="3">
        <v>151</v>
      </c>
      <c r="J22" t="s">
        <v>447</v>
      </c>
    </row>
    <row r="23" spans="1:10" x14ac:dyDescent="0.25">
      <c r="A23">
        <v>301</v>
      </c>
      <c r="B23">
        <v>301</v>
      </c>
      <c r="E23" s="103" t="s">
        <v>392</v>
      </c>
      <c r="F23" s="41">
        <v>123</v>
      </c>
      <c r="G23">
        <v>124</v>
      </c>
      <c r="H23" t="s">
        <v>432</v>
      </c>
      <c r="I23" s="3">
        <v>152</v>
      </c>
      <c r="J23" t="s">
        <v>448</v>
      </c>
    </row>
    <row r="24" spans="1:10" x14ac:dyDescent="0.25">
      <c r="E24" s="103" t="s">
        <v>414</v>
      </c>
      <c r="F24" s="41">
        <v>124</v>
      </c>
      <c r="I24" s="3">
        <v>153</v>
      </c>
      <c r="J24" t="s">
        <v>449</v>
      </c>
    </row>
    <row r="25" spans="1:10" x14ac:dyDescent="0.25">
      <c r="E25" s="103" t="s">
        <v>434</v>
      </c>
      <c r="F25" s="41">
        <v>125</v>
      </c>
      <c r="I25" s="3">
        <v>155</v>
      </c>
      <c r="J25" t="s">
        <v>450</v>
      </c>
    </row>
    <row r="26" spans="1:10" x14ac:dyDescent="0.25">
      <c r="D26" t="s">
        <v>1849</v>
      </c>
      <c r="E26" s="103" t="s">
        <v>422</v>
      </c>
      <c r="F26" s="41">
        <v>126</v>
      </c>
      <c r="G26">
        <v>127</v>
      </c>
      <c r="H26" t="s">
        <v>433</v>
      </c>
      <c r="I26" s="3">
        <v>156</v>
      </c>
      <c r="J26" t="s">
        <v>425</v>
      </c>
    </row>
    <row r="27" spans="1:10" x14ac:dyDescent="0.25">
      <c r="E27" s="103" t="s">
        <v>433</v>
      </c>
      <c r="F27" s="41">
        <v>127</v>
      </c>
      <c r="I27" s="3">
        <v>157</v>
      </c>
      <c r="J27" t="s">
        <v>451</v>
      </c>
    </row>
    <row r="28" spans="1:10" x14ac:dyDescent="0.25">
      <c r="E28" s="103" t="s">
        <v>423</v>
      </c>
      <c r="F28" s="41">
        <v>128</v>
      </c>
      <c r="G28">
        <v>159</v>
      </c>
      <c r="H28" t="s">
        <v>453</v>
      </c>
      <c r="I28" s="3">
        <v>158</v>
      </c>
      <c r="J28" t="s">
        <v>452</v>
      </c>
    </row>
    <row r="29" spans="1:10" x14ac:dyDescent="0.25">
      <c r="E29" s="103" t="s">
        <v>2303</v>
      </c>
      <c r="F29" s="41">
        <v>129</v>
      </c>
      <c r="I29" s="3">
        <v>159</v>
      </c>
      <c r="J29" t="s">
        <v>453</v>
      </c>
    </row>
    <row r="30" spans="1:10" x14ac:dyDescent="0.25">
      <c r="E30" s="103" t="s">
        <v>413</v>
      </c>
      <c r="F30" s="41">
        <v>130</v>
      </c>
      <c r="G30">
        <v>150</v>
      </c>
      <c r="H30" t="s">
        <v>446</v>
      </c>
      <c r="I30" s="3">
        <v>160</v>
      </c>
      <c r="J30" t="s">
        <v>454</v>
      </c>
    </row>
    <row r="31" spans="1:10" x14ac:dyDescent="0.25">
      <c r="E31" s="103" t="s">
        <v>389</v>
      </c>
      <c r="F31" s="41">
        <v>131</v>
      </c>
      <c r="I31" s="3">
        <v>164</v>
      </c>
      <c r="J31" t="s">
        <v>414</v>
      </c>
    </row>
    <row r="32" spans="1:10" x14ac:dyDescent="0.25">
      <c r="E32" s="103" t="s">
        <v>435</v>
      </c>
      <c r="F32" s="41">
        <v>132</v>
      </c>
      <c r="I32" s="3">
        <v>165</v>
      </c>
      <c r="J32" t="s">
        <v>455</v>
      </c>
    </row>
    <row r="33" spans="5:10" x14ac:dyDescent="0.25">
      <c r="E33" s="103" t="s">
        <v>436</v>
      </c>
      <c r="F33" s="41">
        <v>133</v>
      </c>
      <c r="I33" s="3">
        <v>166</v>
      </c>
      <c r="J33" t="s">
        <v>456</v>
      </c>
    </row>
    <row r="34" spans="5:10" x14ac:dyDescent="0.25">
      <c r="E34" s="103" t="s">
        <v>437</v>
      </c>
      <c r="F34" s="41">
        <v>134</v>
      </c>
    </row>
    <row r="35" spans="5:10" x14ac:dyDescent="0.25">
      <c r="E35" s="103" t="s">
        <v>1852</v>
      </c>
      <c r="F35" s="41">
        <v>135</v>
      </c>
    </row>
    <row r="36" spans="5:10" x14ac:dyDescent="0.25">
      <c r="E36" s="104" t="s">
        <v>270</v>
      </c>
      <c r="F36" s="41">
        <v>136</v>
      </c>
      <c r="G36">
        <v>137</v>
      </c>
      <c r="H36" t="s">
        <v>438</v>
      </c>
    </row>
    <row r="37" spans="5:10" x14ac:dyDescent="0.25">
      <c r="E37" s="103" t="s">
        <v>438</v>
      </c>
      <c r="F37" s="41">
        <v>137</v>
      </c>
    </row>
    <row r="38" spans="5:10" x14ac:dyDescent="0.25">
      <c r="E38" s="104" t="s">
        <v>256</v>
      </c>
      <c r="F38" s="41">
        <v>138</v>
      </c>
      <c r="G38">
        <v>139</v>
      </c>
      <c r="H38" t="s">
        <v>439</v>
      </c>
    </row>
    <row r="39" spans="5:10" x14ac:dyDescent="0.25">
      <c r="E39" s="103" t="s">
        <v>439</v>
      </c>
      <c r="F39" s="41">
        <v>139</v>
      </c>
    </row>
    <row r="40" spans="5:10" x14ac:dyDescent="0.25">
      <c r="E40" s="103" t="s">
        <v>440</v>
      </c>
      <c r="F40" s="41">
        <v>144</v>
      </c>
    </row>
    <row r="41" spans="5:10" x14ac:dyDescent="0.25">
      <c r="E41" s="103" t="s">
        <v>441</v>
      </c>
      <c r="F41" s="41">
        <v>145</v>
      </c>
    </row>
    <row r="42" spans="5:10" x14ac:dyDescent="0.25">
      <c r="E42" s="103" t="s">
        <v>442</v>
      </c>
      <c r="F42" s="41">
        <v>146</v>
      </c>
    </row>
    <row r="43" spans="5:10" x14ac:dyDescent="0.25">
      <c r="E43" s="103" t="s">
        <v>443</v>
      </c>
      <c r="F43" s="41">
        <v>147</v>
      </c>
    </row>
    <row r="44" spans="5:10" x14ac:dyDescent="0.25">
      <c r="E44" s="103" t="s">
        <v>444</v>
      </c>
      <c r="F44" s="41">
        <v>148</v>
      </c>
    </row>
    <row r="45" spans="5:10" x14ac:dyDescent="0.25">
      <c r="E45" s="103" t="s">
        <v>445</v>
      </c>
      <c r="F45" s="41">
        <v>149</v>
      </c>
    </row>
    <row r="46" spans="5:10" ht="15.75" thickBot="1" x14ac:dyDescent="0.3">
      <c r="E46" s="103" t="s">
        <v>446</v>
      </c>
      <c r="F46" s="41">
        <v>150</v>
      </c>
      <c r="G46" s="6"/>
      <c r="H46" s="7"/>
    </row>
    <row r="47" spans="5:10" x14ac:dyDescent="0.25">
      <c r="E47" s="103" t="s">
        <v>447</v>
      </c>
      <c r="F47" s="41">
        <v>151</v>
      </c>
    </row>
    <row r="48" spans="5:10" x14ac:dyDescent="0.25">
      <c r="E48" s="103" t="s">
        <v>448</v>
      </c>
      <c r="F48" s="41">
        <v>152</v>
      </c>
    </row>
    <row r="49" spans="5:8" x14ac:dyDescent="0.25">
      <c r="E49" s="103" t="s">
        <v>449</v>
      </c>
      <c r="F49" s="41">
        <v>153</v>
      </c>
    </row>
    <row r="50" spans="5:8" x14ac:dyDescent="0.25">
      <c r="E50" s="103" t="s">
        <v>409</v>
      </c>
      <c r="F50" s="41">
        <v>154</v>
      </c>
    </row>
    <row r="51" spans="5:8" x14ac:dyDescent="0.25">
      <c r="E51" s="103" t="s">
        <v>450</v>
      </c>
      <c r="F51" s="41">
        <v>155</v>
      </c>
    </row>
    <row r="52" spans="5:8" x14ac:dyDescent="0.25">
      <c r="E52" s="103" t="s">
        <v>425</v>
      </c>
      <c r="F52" s="41">
        <v>156</v>
      </c>
    </row>
    <row r="53" spans="5:8" x14ac:dyDescent="0.25">
      <c r="E53" s="103" t="s">
        <v>425</v>
      </c>
      <c r="F53" s="41">
        <v>156</v>
      </c>
    </row>
    <row r="54" spans="5:8" x14ac:dyDescent="0.25">
      <c r="E54" s="103" t="s">
        <v>451</v>
      </c>
      <c r="F54" s="41">
        <v>157</v>
      </c>
    </row>
    <row r="55" spans="5:8" x14ac:dyDescent="0.25">
      <c r="E55" s="103" t="s">
        <v>452</v>
      </c>
      <c r="F55" s="41">
        <v>158</v>
      </c>
    </row>
    <row r="56" spans="5:8" x14ac:dyDescent="0.25">
      <c r="E56" s="103" t="s">
        <v>453</v>
      </c>
      <c r="F56" s="41">
        <v>159</v>
      </c>
    </row>
    <row r="57" spans="5:8" x14ac:dyDescent="0.25">
      <c r="E57" s="103" t="s">
        <v>454</v>
      </c>
      <c r="F57" s="41">
        <v>160</v>
      </c>
    </row>
    <row r="58" spans="5:8" x14ac:dyDescent="0.25">
      <c r="E58" s="103" t="s">
        <v>2208</v>
      </c>
      <c r="F58" s="41">
        <v>164</v>
      </c>
    </row>
    <row r="59" spans="5:8" x14ac:dyDescent="0.25">
      <c r="E59" s="103" t="s">
        <v>455</v>
      </c>
      <c r="F59" s="41">
        <v>165</v>
      </c>
    </row>
    <row r="60" spans="5:8" x14ac:dyDescent="0.25">
      <c r="E60" s="103" t="s">
        <v>456</v>
      </c>
      <c r="F60" s="41">
        <v>166</v>
      </c>
    </row>
    <row r="61" spans="5:8" x14ac:dyDescent="0.25">
      <c r="E61" s="105" t="s">
        <v>410</v>
      </c>
      <c r="F61" s="41">
        <v>174</v>
      </c>
      <c r="G61">
        <v>175</v>
      </c>
      <c r="H61" t="s">
        <v>500</v>
      </c>
    </row>
    <row r="62" spans="5:8" x14ac:dyDescent="0.25">
      <c r="E62" s="103" t="s">
        <v>2160</v>
      </c>
      <c r="F62" s="41">
        <v>176</v>
      </c>
    </row>
    <row r="63" spans="5:8" x14ac:dyDescent="0.25">
      <c r="E63" s="103" t="s">
        <v>414</v>
      </c>
      <c r="F63" s="41">
        <v>124</v>
      </c>
    </row>
    <row r="64" spans="5:8" x14ac:dyDescent="0.25">
      <c r="E64" s="103" t="s">
        <v>424</v>
      </c>
      <c r="F64" s="41">
        <v>240</v>
      </c>
    </row>
    <row r="65" spans="5:8" x14ac:dyDescent="0.25">
      <c r="E65" s="103" t="s">
        <v>419</v>
      </c>
      <c r="F65" s="41">
        <v>246</v>
      </c>
    </row>
    <row r="66" spans="5:8" x14ac:dyDescent="0.25">
      <c r="E66" s="103" t="s">
        <v>427</v>
      </c>
      <c r="F66" s="41">
        <v>248</v>
      </c>
    </row>
    <row r="67" spans="5:8" x14ac:dyDescent="0.25">
      <c r="E67" s="103" t="s">
        <v>420</v>
      </c>
      <c r="F67" s="41">
        <v>253</v>
      </c>
    </row>
    <row r="68" spans="5:8" x14ac:dyDescent="0.25">
      <c r="E68" s="103" t="s">
        <v>417</v>
      </c>
      <c r="F68" s="41">
        <v>243</v>
      </c>
    </row>
    <row r="69" spans="5:8" x14ac:dyDescent="0.25">
      <c r="E69" s="103" t="s">
        <v>459</v>
      </c>
      <c r="F69" s="41">
        <v>245</v>
      </c>
    </row>
    <row r="70" spans="5:8" x14ac:dyDescent="0.25">
      <c r="E70" s="105" t="s">
        <v>375</v>
      </c>
      <c r="F70" s="41">
        <v>315</v>
      </c>
      <c r="G70">
        <v>316</v>
      </c>
      <c r="H70" t="s">
        <v>402</v>
      </c>
    </row>
    <row r="71" spans="5:8" x14ac:dyDescent="0.25">
      <c r="E71" s="103" t="s">
        <v>402</v>
      </c>
      <c r="F71" s="54">
        <v>316</v>
      </c>
    </row>
    <row r="72" spans="5:8" x14ac:dyDescent="0.25">
      <c r="E72" s="105" t="s">
        <v>429</v>
      </c>
      <c r="F72" s="41">
        <v>317</v>
      </c>
      <c r="G72">
        <v>318</v>
      </c>
      <c r="H72" t="s">
        <v>724</v>
      </c>
    </row>
    <row r="73" spans="5:8" x14ac:dyDescent="0.25">
      <c r="E73" s="103" t="s">
        <v>724</v>
      </c>
      <c r="F73" s="54">
        <v>318</v>
      </c>
    </row>
    <row r="74" spans="5:8" x14ac:dyDescent="0.25">
      <c r="E74" s="103" t="s">
        <v>415</v>
      </c>
      <c r="F74" s="41">
        <v>520</v>
      </c>
    </row>
    <row r="75" spans="5:8" x14ac:dyDescent="0.25">
      <c r="E75" s="103" t="s">
        <v>428</v>
      </c>
      <c r="F75" s="41">
        <v>525</v>
      </c>
    </row>
    <row r="76" spans="5:8" x14ac:dyDescent="0.25">
      <c r="E76" s="103" t="s">
        <v>416</v>
      </c>
      <c r="F76" s="41">
        <v>526</v>
      </c>
    </row>
    <row r="77" spans="5:8" x14ac:dyDescent="0.25">
      <c r="E77" s="103" t="s">
        <v>426</v>
      </c>
      <c r="F77" s="41">
        <v>529</v>
      </c>
    </row>
    <row r="78" spans="5:8" x14ac:dyDescent="0.25">
      <c r="E78" s="103" t="s">
        <v>382</v>
      </c>
      <c r="F78" s="41">
        <v>532</v>
      </c>
      <c r="H78" t="s">
        <v>460</v>
      </c>
    </row>
    <row r="79" spans="5:8" x14ac:dyDescent="0.25">
      <c r="E79" s="103" t="s">
        <v>406</v>
      </c>
      <c r="F79" s="41">
        <v>537</v>
      </c>
    </row>
    <row r="80" spans="5:8" x14ac:dyDescent="0.25">
      <c r="E80" s="103" t="s">
        <v>272</v>
      </c>
      <c r="F80" s="54">
        <v>614</v>
      </c>
    </row>
  </sheetData>
  <mergeCells count="1">
    <mergeCell ref="I1:J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A14" sqref="A14"/>
    </sheetView>
  </sheetViews>
  <sheetFormatPr defaultRowHeight="15" x14ac:dyDescent="0.25"/>
  <sheetData>
    <row r="1" spans="1:13" x14ac:dyDescent="0.25">
      <c r="A1" t="s">
        <v>2363</v>
      </c>
      <c r="M1" s="151">
        <v>40695</v>
      </c>
    </row>
    <row r="2" spans="1:13" x14ac:dyDescent="0.25">
      <c r="A2" t="s">
        <v>2355</v>
      </c>
    </row>
    <row r="4" spans="1:13" x14ac:dyDescent="0.25">
      <c r="A4" t="s">
        <v>2356</v>
      </c>
    </row>
    <row r="6" spans="1:13" x14ac:dyDescent="0.25">
      <c r="A6" t="s">
        <v>2357</v>
      </c>
    </row>
    <row r="8" spans="1:13" x14ac:dyDescent="0.25">
      <c r="A8" t="s">
        <v>2364</v>
      </c>
    </row>
    <row r="9" spans="1:13" x14ac:dyDescent="0.25">
      <c r="A9" t="s">
        <v>2365</v>
      </c>
    </row>
    <row r="11" spans="1:13" x14ac:dyDescent="0.25">
      <c r="A11" t="s">
        <v>2358</v>
      </c>
    </row>
    <row r="12" spans="1:13" x14ac:dyDescent="0.25">
      <c r="A12" t="s">
        <v>2366</v>
      </c>
    </row>
    <row r="13" spans="1:13" x14ac:dyDescent="0.25">
      <c r="A13" t="s">
        <v>2367</v>
      </c>
    </row>
    <row r="14" spans="1:13" x14ac:dyDescent="0.25">
      <c r="A14" t="s">
        <v>2359</v>
      </c>
    </row>
    <row r="19" spans="3:3" x14ac:dyDescent="0.25">
      <c r="C19" s="1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films</vt:lpstr>
      <vt:lpstr>Series</vt:lpstr>
      <vt:lpstr>Music</vt:lpstr>
      <vt:lpstr>Documentaries</vt:lpstr>
      <vt:lpstr>Videos</vt:lpstr>
      <vt:lpstr>Ref</vt:lpstr>
      <vt:lpstr>introduction</vt:lpstr>
      <vt:lpstr>films!Print_Area</vt:lpstr>
      <vt:lpstr>Sky_lookup</vt:lpstr>
      <vt:lpstr>Ter_lookup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Jonathon Berg</cp:lastModifiedBy>
  <cp:lastPrinted>2011-02-12T18:47:28Z</cp:lastPrinted>
  <dcterms:created xsi:type="dcterms:W3CDTF">2010-02-14T06:45:59Z</dcterms:created>
  <dcterms:modified xsi:type="dcterms:W3CDTF">2011-06-20T12:26:00Z</dcterms:modified>
</cp:coreProperties>
</file>